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5520"/>
  </bookViews>
  <sheets>
    <sheet name="Shoe Size Calculator" sheetId="2" r:id="rId1"/>
    <sheet name="Shoe Size Conversion Tables" sheetId="1" r:id="rId2"/>
  </sheets>
  <calcPr calcId="140001" iterate="1" concurrentCalc="0"/>
  <webPublishing codePage="1252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2" l="1"/>
  <c r="C9" i="2"/>
  <c r="G15" i="2"/>
  <c r="C8" i="2"/>
  <c r="G14" i="2"/>
  <c r="F15" i="2"/>
  <c r="F14" i="2"/>
  <c r="D9" i="2"/>
  <c r="G9" i="2"/>
  <c r="D8" i="2"/>
  <c r="G8" i="2"/>
  <c r="F9" i="2"/>
  <c r="F8" i="2"/>
  <c r="E9" i="2"/>
  <c r="E8" i="2"/>
  <c r="I9" i="2"/>
  <c r="H9" i="2"/>
  <c r="I8" i="2"/>
  <c r="H8" i="2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M200" i="1"/>
  <c r="A1" i="1"/>
  <c r="C148" i="1"/>
  <c r="D200" i="1"/>
  <c r="C200" i="1"/>
  <c r="L200" i="1"/>
  <c r="K200" i="1"/>
  <c r="J200" i="1"/>
  <c r="I200" i="1"/>
  <c r="H200" i="1"/>
  <c r="G200" i="1"/>
  <c r="F200" i="1"/>
  <c r="E200" i="1"/>
  <c r="M199" i="1"/>
  <c r="D199" i="1"/>
  <c r="C199" i="1"/>
  <c r="L199" i="1"/>
  <c r="K199" i="1"/>
  <c r="J199" i="1"/>
  <c r="I199" i="1"/>
  <c r="H199" i="1"/>
  <c r="G199" i="1"/>
  <c r="F199" i="1"/>
  <c r="E199" i="1"/>
  <c r="M198" i="1"/>
  <c r="D198" i="1"/>
  <c r="C198" i="1"/>
  <c r="L198" i="1"/>
  <c r="K198" i="1"/>
  <c r="J198" i="1"/>
  <c r="I198" i="1"/>
  <c r="H198" i="1"/>
  <c r="G198" i="1"/>
  <c r="F198" i="1"/>
  <c r="E198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AA197" i="1"/>
  <c r="Q148" i="1"/>
  <c r="Q197" i="1"/>
  <c r="Z197" i="1"/>
  <c r="R197" i="1"/>
  <c r="Y197" i="1"/>
  <c r="X197" i="1"/>
  <c r="W197" i="1"/>
  <c r="V197" i="1"/>
  <c r="U197" i="1"/>
  <c r="T197" i="1"/>
  <c r="S197" i="1"/>
  <c r="M197" i="1"/>
  <c r="D197" i="1"/>
  <c r="C197" i="1"/>
  <c r="L197" i="1"/>
  <c r="K197" i="1"/>
  <c r="J197" i="1"/>
  <c r="I197" i="1"/>
  <c r="H197" i="1"/>
  <c r="G197" i="1"/>
  <c r="F197" i="1"/>
  <c r="E197" i="1"/>
  <c r="AA196" i="1"/>
  <c r="Q196" i="1"/>
  <c r="Z196" i="1"/>
  <c r="R196" i="1"/>
  <c r="Y196" i="1"/>
  <c r="X196" i="1"/>
  <c r="W196" i="1"/>
  <c r="V196" i="1"/>
  <c r="U196" i="1"/>
  <c r="T196" i="1"/>
  <c r="S196" i="1"/>
  <c r="M196" i="1"/>
  <c r="D196" i="1"/>
  <c r="C196" i="1"/>
  <c r="L196" i="1"/>
  <c r="K196" i="1"/>
  <c r="J196" i="1"/>
  <c r="I196" i="1"/>
  <c r="H196" i="1"/>
  <c r="G196" i="1"/>
  <c r="F196" i="1"/>
  <c r="E196" i="1"/>
  <c r="AA195" i="1"/>
  <c r="Q195" i="1"/>
  <c r="Z195" i="1"/>
  <c r="R195" i="1"/>
  <c r="Y195" i="1"/>
  <c r="X195" i="1"/>
  <c r="W195" i="1"/>
  <c r="V195" i="1"/>
  <c r="U195" i="1"/>
  <c r="T195" i="1"/>
  <c r="S195" i="1"/>
  <c r="M195" i="1"/>
  <c r="D195" i="1"/>
  <c r="C195" i="1"/>
  <c r="L195" i="1"/>
  <c r="K195" i="1"/>
  <c r="J195" i="1"/>
  <c r="I195" i="1"/>
  <c r="H195" i="1"/>
  <c r="G195" i="1"/>
  <c r="F195" i="1"/>
  <c r="E195" i="1"/>
  <c r="AA194" i="1"/>
  <c r="Q194" i="1"/>
  <c r="Z194" i="1"/>
  <c r="R194" i="1"/>
  <c r="Y194" i="1"/>
  <c r="X194" i="1"/>
  <c r="W194" i="1"/>
  <c r="V194" i="1"/>
  <c r="U194" i="1"/>
  <c r="T194" i="1"/>
  <c r="S194" i="1"/>
  <c r="M194" i="1"/>
  <c r="D194" i="1"/>
  <c r="C194" i="1"/>
  <c r="L194" i="1"/>
  <c r="K194" i="1"/>
  <c r="J194" i="1"/>
  <c r="I194" i="1"/>
  <c r="H194" i="1"/>
  <c r="G194" i="1"/>
  <c r="F194" i="1"/>
  <c r="E194" i="1"/>
  <c r="AA193" i="1"/>
  <c r="Q193" i="1"/>
  <c r="Z193" i="1"/>
  <c r="R193" i="1"/>
  <c r="Y193" i="1"/>
  <c r="X193" i="1"/>
  <c r="W193" i="1"/>
  <c r="V193" i="1"/>
  <c r="U193" i="1"/>
  <c r="T193" i="1"/>
  <c r="S193" i="1"/>
  <c r="M193" i="1"/>
  <c r="D193" i="1"/>
  <c r="C193" i="1"/>
  <c r="L193" i="1"/>
  <c r="K193" i="1"/>
  <c r="J193" i="1"/>
  <c r="I193" i="1"/>
  <c r="H193" i="1"/>
  <c r="G193" i="1"/>
  <c r="F193" i="1"/>
  <c r="E193" i="1"/>
  <c r="AA192" i="1"/>
  <c r="Q192" i="1"/>
  <c r="Z192" i="1"/>
  <c r="R192" i="1"/>
  <c r="Y192" i="1"/>
  <c r="X192" i="1"/>
  <c r="W192" i="1"/>
  <c r="V192" i="1"/>
  <c r="U192" i="1"/>
  <c r="T192" i="1"/>
  <c r="S192" i="1"/>
  <c r="M192" i="1"/>
  <c r="D192" i="1"/>
  <c r="C192" i="1"/>
  <c r="L192" i="1"/>
  <c r="K192" i="1"/>
  <c r="J192" i="1"/>
  <c r="I192" i="1"/>
  <c r="H192" i="1"/>
  <c r="G192" i="1"/>
  <c r="F192" i="1"/>
  <c r="E192" i="1"/>
  <c r="AA191" i="1"/>
  <c r="Q191" i="1"/>
  <c r="Z191" i="1"/>
  <c r="R191" i="1"/>
  <c r="Y191" i="1"/>
  <c r="X191" i="1"/>
  <c r="W191" i="1"/>
  <c r="V191" i="1"/>
  <c r="U191" i="1"/>
  <c r="T191" i="1"/>
  <c r="S191" i="1"/>
  <c r="M191" i="1"/>
  <c r="D191" i="1"/>
  <c r="C191" i="1"/>
  <c r="L191" i="1"/>
  <c r="K191" i="1"/>
  <c r="J191" i="1"/>
  <c r="I191" i="1"/>
  <c r="H191" i="1"/>
  <c r="G191" i="1"/>
  <c r="F191" i="1"/>
  <c r="E191" i="1"/>
  <c r="AA190" i="1"/>
  <c r="Q190" i="1"/>
  <c r="Z190" i="1"/>
  <c r="R190" i="1"/>
  <c r="Y190" i="1"/>
  <c r="X190" i="1"/>
  <c r="W190" i="1"/>
  <c r="V190" i="1"/>
  <c r="U190" i="1"/>
  <c r="T190" i="1"/>
  <c r="S190" i="1"/>
  <c r="M190" i="1"/>
  <c r="D190" i="1"/>
  <c r="C190" i="1"/>
  <c r="L190" i="1"/>
  <c r="K190" i="1"/>
  <c r="J190" i="1"/>
  <c r="I190" i="1"/>
  <c r="H190" i="1"/>
  <c r="G190" i="1"/>
  <c r="F190" i="1"/>
  <c r="E190" i="1"/>
  <c r="AA189" i="1"/>
  <c r="Q189" i="1"/>
  <c r="Z189" i="1"/>
  <c r="R189" i="1"/>
  <c r="Y189" i="1"/>
  <c r="X189" i="1"/>
  <c r="W189" i="1"/>
  <c r="V189" i="1"/>
  <c r="U189" i="1"/>
  <c r="T189" i="1"/>
  <c r="S189" i="1"/>
  <c r="M189" i="1"/>
  <c r="D189" i="1"/>
  <c r="C189" i="1"/>
  <c r="L189" i="1"/>
  <c r="K189" i="1"/>
  <c r="J189" i="1"/>
  <c r="I189" i="1"/>
  <c r="H189" i="1"/>
  <c r="G189" i="1"/>
  <c r="F189" i="1"/>
  <c r="E189" i="1"/>
  <c r="AA188" i="1"/>
  <c r="Q188" i="1"/>
  <c r="Z188" i="1"/>
  <c r="R188" i="1"/>
  <c r="Y188" i="1"/>
  <c r="X188" i="1"/>
  <c r="W188" i="1"/>
  <c r="V188" i="1"/>
  <c r="U188" i="1"/>
  <c r="T188" i="1"/>
  <c r="S188" i="1"/>
  <c r="M188" i="1"/>
  <c r="D188" i="1"/>
  <c r="C188" i="1"/>
  <c r="L188" i="1"/>
  <c r="K188" i="1"/>
  <c r="J188" i="1"/>
  <c r="I188" i="1"/>
  <c r="H188" i="1"/>
  <c r="G188" i="1"/>
  <c r="F188" i="1"/>
  <c r="E188" i="1"/>
  <c r="AA187" i="1"/>
  <c r="Q187" i="1"/>
  <c r="Z187" i="1"/>
  <c r="R187" i="1"/>
  <c r="Y187" i="1"/>
  <c r="X187" i="1"/>
  <c r="W187" i="1"/>
  <c r="V187" i="1"/>
  <c r="U187" i="1"/>
  <c r="T187" i="1"/>
  <c r="S187" i="1"/>
  <c r="M187" i="1"/>
  <c r="D187" i="1"/>
  <c r="C187" i="1"/>
  <c r="L187" i="1"/>
  <c r="K187" i="1"/>
  <c r="J187" i="1"/>
  <c r="I187" i="1"/>
  <c r="H187" i="1"/>
  <c r="G187" i="1"/>
  <c r="F187" i="1"/>
  <c r="E187" i="1"/>
  <c r="AA186" i="1"/>
  <c r="Q186" i="1"/>
  <c r="Z186" i="1"/>
  <c r="R186" i="1"/>
  <c r="Y186" i="1"/>
  <c r="X186" i="1"/>
  <c r="W186" i="1"/>
  <c r="V186" i="1"/>
  <c r="U186" i="1"/>
  <c r="T186" i="1"/>
  <c r="S186" i="1"/>
  <c r="M186" i="1"/>
  <c r="D186" i="1"/>
  <c r="C186" i="1"/>
  <c r="L186" i="1"/>
  <c r="K186" i="1"/>
  <c r="J186" i="1"/>
  <c r="I186" i="1"/>
  <c r="H186" i="1"/>
  <c r="G186" i="1"/>
  <c r="F186" i="1"/>
  <c r="E186" i="1"/>
  <c r="AA185" i="1"/>
  <c r="Q185" i="1"/>
  <c r="Z185" i="1"/>
  <c r="R185" i="1"/>
  <c r="Y185" i="1"/>
  <c r="X185" i="1"/>
  <c r="W185" i="1"/>
  <c r="V185" i="1"/>
  <c r="U185" i="1"/>
  <c r="T185" i="1"/>
  <c r="S185" i="1"/>
  <c r="M185" i="1"/>
  <c r="D185" i="1"/>
  <c r="C185" i="1"/>
  <c r="L185" i="1"/>
  <c r="K185" i="1"/>
  <c r="J185" i="1"/>
  <c r="I185" i="1"/>
  <c r="H185" i="1"/>
  <c r="G185" i="1"/>
  <c r="F185" i="1"/>
  <c r="E185" i="1"/>
  <c r="AA184" i="1"/>
  <c r="Q184" i="1"/>
  <c r="Z184" i="1"/>
  <c r="R184" i="1"/>
  <c r="Y184" i="1"/>
  <c r="X184" i="1"/>
  <c r="W184" i="1"/>
  <c r="V184" i="1"/>
  <c r="U184" i="1"/>
  <c r="T184" i="1"/>
  <c r="S184" i="1"/>
  <c r="M184" i="1"/>
  <c r="D184" i="1"/>
  <c r="C184" i="1"/>
  <c r="L184" i="1"/>
  <c r="K184" i="1"/>
  <c r="J184" i="1"/>
  <c r="I184" i="1"/>
  <c r="H184" i="1"/>
  <c r="G184" i="1"/>
  <c r="F184" i="1"/>
  <c r="E184" i="1"/>
  <c r="AA183" i="1"/>
  <c r="Q183" i="1"/>
  <c r="Z183" i="1"/>
  <c r="R183" i="1"/>
  <c r="Y183" i="1"/>
  <c r="X183" i="1"/>
  <c r="W183" i="1"/>
  <c r="V183" i="1"/>
  <c r="U183" i="1"/>
  <c r="T183" i="1"/>
  <c r="S183" i="1"/>
  <c r="M183" i="1"/>
  <c r="D183" i="1"/>
  <c r="C183" i="1"/>
  <c r="L183" i="1"/>
  <c r="K183" i="1"/>
  <c r="J183" i="1"/>
  <c r="I183" i="1"/>
  <c r="H183" i="1"/>
  <c r="G183" i="1"/>
  <c r="F183" i="1"/>
  <c r="E183" i="1"/>
  <c r="AA182" i="1"/>
  <c r="Q182" i="1"/>
  <c r="Z182" i="1"/>
  <c r="R182" i="1"/>
  <c r="Y182" i="1"/>
  <c r="X182" i="1"/>
  <c r="W182" i="1"/>
  <c r="V182" i="1"/>
  <c r="U182" i="1"/>
  <c r="T182" i="1"/>
  <c r="S182" i="1"/>
  <c r="M182" i="1"/>
  <c r="D182" i="1"/>
  <c r="C182" i="1"/>
  <c r="L182" i="1"/>
  <c r="K182" i="1"/>
  <c r="J182" i="1"/>
  <c r="I182" i="1"/>
  <c r="H182" i="1"/>
  <c r="G182" i="1"/>
  <c r="F182" i="1"/>
  <c r="E182" i="1"/>
  <c r="AA181" i="1"/>
  <c r="Q181" i="1"/>
  <c r="Z181" i="1"/>
  <c r="R181" i="1"/>
  <c r="Y181" i="1"/>
  <c r="X181" i="1"/>
  <c r="W181" i="1"/>
  <c r="V181" i="1"/>
  <c r="U181" i="1"/>
  <c r="T181" i="1"/>
  <c r="S181" i="1"/>
  <c r="M181" i="1"/>
  <c r="D181" i="1"/>
  <c r="C181" i="1"/>
  <c r="L181" i="1"/>
  <c r="K181" i="1"/>
  <c r="J181" i="1"/>
  <c r="I181" i="1"/>
  <c r="H181" i="1"/>
  <c r="G181" i="1"/>
  <c r="F181" i="1"/>
  <c r="E181" i="1"/>
  <c r="AA180" i="1"/>
  <c r="Q180" i="1"/>
  <c r="Z180" i="1"/>
  <c r="R180" i="1"/>
  <c r="Y180" i="1"/>
  <c r="X180" i="1"/>
  <c r="W180" i="1"/>
  <c r="V180" i="1"/>
  <c r="U180" i="1"/>
  <c r="T180" i="1"/>
  <c r="S180" i="1"/>
  <c r="M180" i="1"/>
  <c r="D180" i="1"/>
  <c r="C180" i="1"/>
  <c r="L180" i="1"/>
  <c r="K180" i="1"/>
  <c r="J180" i="1"/>
  <c r="I180" i="1"/>
  <c r="H180" i="1"/>
  <c r="G180" i="1"/>
  <c r="F180" i="1"/>
  <c r="E180" i="1"/>
  <c r="AA179" i="1"/>
  <c r="Q179" i="1"/>
  <c r="Z179" i="1"/>
  <c r="R179" i="1"/>
  <c r="Y179" i="1"/>
  <c r="X179" i="1"/>
  <c r="W179" i="1"/>
  <c r="V179" i="1"/>
  <c r="U179" i="1"/>
  <c r="T179" i="1"/>
  <c r="S179" i="1"/>
  <c r="M179" i="1"/>
  <c r="D179" i="1"/>
  <c r="C179" i="1"/>
  <c r="L179" i="1"/>
  <c r="K179" i="1"/>
  <c r="J179" i="1"/>
  <c r="I179" i="1"/>
  <c r="H179" i="1"/>
  <c r="G179" i="1"/>
  <c r="F179" i="1"/>
  <c r="E179" i="1"/>
  <c r="AA178" i="1"/>
  <c r="Q178" i="1"/>
  <c r="Z178" i="1"/>
  <c r="R178" i="1"/>
  <c r="Y178" i="1"/>
  <c r="X178" i="1"/>
  <c r="W178" i="1"/>
  <c r="V178" i="1"/>
  <c r="U178" i="1"/>
  <c r="T178" i="1"/>
  <c r="S178" i="1"/>
  <c r="M178" i="1"/>
  <c r="D178" i="1"/>
  <c r="C178" i="1"/>
  <c r="L178" i="1"/>
  <c r="K178" i="1"/>
  <c r="J178" i="1"/>
  <c r="I178" i="1"/>
  <c r="H178" i="1"/>
  <c r="G178" i="1"/>
  <c r="F178" i="1"/>
  <c r="E178" i="1"/>
  <c r="AA177" i="1"/>
  <c r="Q177" i="1"/>
  <c r="Z177" i="1"/>
  <c r="R177" i="1"/>
  <c r="Y177" i="1"/>
  <c r="X177" i="1"/>
  <c r="W177" i="1"/>
  <c r="V177" i="1"/>
  <c r="U177" i="1"/>
  <c r="T177" i="1"/>
  <c r="S177" i="1"/>
  <c r="M177" i="1"/>
  <c r="D177" i="1"/>
  <c r="C177" i="1"/>
  <c r="L177" i="1"/>
  <c r="K177" i="1"/>
  <c r="J177" i="1"/>
  <c r="I177" i="1"/>
  <c r="H177" i="1"/>
  <c r="G177" i="1"/>
  <c r="F177" i="1"/>
  <c r="E177" i="1"/>
  <c r="AA176" i="1"/>
  <c r="Q176" i="1"/>
  <c r="Z176" i="1"/>
  <c r="R176" i="1"/>
  <c r="Y176" i="1"/>
  <c r="X176" i="1"/>
  <c r="W176" i="1"/>
  <c r="V176" i="1"/>
  <c r="U176" i="1"/>
  <c r="T176" i="1"/>
  <c r="S176" i="1"/>
  <c r="M176" i="1"/>
  <c r="D176" i="1"/>
  <c r="C176" i="1"/>
  <c r="L176" i="1"/>
  <c r="K176" i="1"/>
  <c r="J176" i="1"/>
  <c r="I176" i="1"/>
  <c r="H176" i="1"/>
  <c r="G176" i="1"/>
  <c r="F176" i="1"/>
  <c r="E176" i="1"/>
  <c r="AA175" i="1"/>
  <c r="Q175" i="1"/>
  <c r="Z175" i="1"/>
  <c r="R175" i="1"/>
  <c r="Y175" i="1"/>
  <c r="X175" i="1"/>
  <c r="W175" i="1"/>
  <c r="V175" i="1"/>
  <c r="U175" i="1"/>
  <c r="T175" i="1"/>
  <c r="S175" i="1"/>
  <c r="M175" i="1"/>
  <c r="D175" i="1"/>
  <c r="C175" i="1"/>
  <c r="L175" i="1"/>
  <c r="K175" i="1"/>
  <c r="J175" i="1"/>
  <c r="I175" i="1"/>
  <c r="H175" i="1"/>
  <c r="G175" i="1"/>
  <c r="F175" i="1"/>
  <c r="E175" i="1"/>
  <c r="AA174" i="1"/>
  <c r="Q174" i="1"/>
  <c r="Z174" i="1"/>
  <c r="R174" i="1"/>
  <c r="Y174" i="1"/>
  <c r="X174" i="1"/>
  <c r="W174" i="1"/>
  <c r="V174" i="1"/>
  <c r="U174" i="1"/>
  <c r="T174" i="1"/>
  <c r="S174" i="1"/>
  <c r="M174" i="1"/>
  <c r="D174" i="1"/>
  <c r="C174" i="1"/>
  <c r="L174" i="1"/>
  <c r="K174" i="1"/>
  <c r="J174" i="1"/>
  <c r="I174" i="1"/>
  <c r="H174" i="1"/>
  <c r="G174" i="1"/>
  <c r="F174" i="1"/>
  <c r="E174" i="1"/>
  <c r="AA173" i="1"/>
  <c r="Q173" i="1"/>
  <c r="Z173" i="1"/>
  <c r="R173" i="1"/>
  <c r="Y173" i="1"/>
  <c r="X173" i="1"/>
  <c r="W173" i="1"/>
  <c r="V173" i="1"/>
  <c r="U173" i="1"/>
  <c r="T173" i="1"/>
  <c r="S173" i="1"/>
  <c r="M173" i="1"/>
  <c r="D173" i="1"/>
  <c r="C173" i="1"/>
  <c r="L173" i="1"/>
  <c r="K173" i="1"/>
  <c r="J173" i="1"/>
  <c r="I173" i="1"/>
  <c r="H173" i="1"/>
  <c r="G173" i="1"/>
  <c r="F173" i="1"/>
  <c r="E173" i="1"/>
  <c r="AA172" i="1"/>
  <c r="Q172" i="1"/>
  <c r="Z172" i="1"/>
  <c r="R172" i="1"/>
  <c r="Y172" i="1"/>
  <c r="X172" i="1"/>
  <c r="W172" i="1"/>
  <c r="V172" i="1"/>
  <c r="U172" i="1"/>
  <c r="T172" i="1"/>
  <c r="S172" i="1"/>
  <c r="M172" i="1"/>
  <c r="D172" i="1"/>
  <c r="C172" i="1"/>
  <c r="L172" i="1"/>
  <c r="K172" i="1"/>
  <c r="J172" i="1"/>
  <c r="I172" i="1"/>
  <c r="H172" i="1"/>
  <c r="G172" i="1"/>
  <c r="F172" i="1"/>
  <c r="E172" i="1"/>
  <c r="AA171" i="1"/>
  <c r="Q171" i="1"/>
  <c r="Z171" i="1"/>
  <c r="R171" i="1"/>
  <c r="Y171" i="1"/>
  <c r="X171" i="1"/>
  <c r="W171" i="1"/>
  <c r="V171" i="1"/>
  <c r="U171" i="1"/>
  <c r="T171" i="1"/>
  <c r="S171" i="1"/>
  <c r="M171" i="1"/>
  <c r="D171" i="1"/>
  <c r="C171" i="1"/>
  <c r="L171" i="1"/>
  <c r="K171" i="1"/>
  <c r="J171" i="1"/>
  <c r="I171" i="1"/>
  <c r="H171" i="1"/>
  <c r="G171" i="1"/>
  <c r="F171" i="1"/>
  <c r="E171" i="1"/>
  <c r="AA170" i="1"/>
  <c r="Q170" i="1"/>
  <c r="Z170" i="1"/>
  <c r="R170" i="1"/>
  <c r="Y170" i="1"/>
  <c r="X170" i="1"/>
  <c r="W170" i="1"/>
  <c r="V170" i="1"/>
  <c r="U170" i="1"/>
  <c r="T170" i="1"/>
  <c r="S170" i="1"/>
  <c r="M170" i="1"/>
  <c r="D170" i="1"/>
  <c r="C170" i="1"/>
  <c r="L170" i="1"/>
  <c r="K170" i="1"/>
  <c r="J170" i="1"/>
  <c r="I170" i="1"/>
  <c r="H170" i="1"/>
  <c r="G170" i="1"/>
  <c r="F170" i="1"/>
  <c r="E170" i="1"/>
  <c r="AA169" i="1"/>
  <c r="Q169" i="1"/>
  <c r="Z169" i="1"/>
  <c r="R169" i="1"/>
  <c r="Y169" i="1"/>
  <c r="X169" i="1"/>
  <c r="W169" i="1"/>
  <c r="V169" i="1"/>
  <c r="U169" i="1"/>
  <c r="T169" i="1"/>
  <c r="S169" i="1"/>
  <c r="M169" i="1"/>
  <c r="D169" i="1"/>
  <c r="C169" i="1"/>
  <c r="L169" i="1"/>
  <c r="K169" i="1"/>
  <c r="J169" i="1"/>
  <c r="I169" i="1"/>
  <c r="H169" i="1"/>
  <c r="G169" i="1"/>
  <c r="F169" i="1"/>
  <c r="E169" i="1"/>
  <c r="AA168" i="1"/>
  <c r="Q168" i="1"/>
  <c r="Z168" i="1"/>
  <c r="R168" i="1"/>
  <c r="Y168" i="1"/>
  <c r="X168" i="1"/>
  <c r="W168" i="1"/>
  <c r="V168" i="1"/>
  <c r="U168" i="1"/>
  <c r="T168" i="1"/>
  <c r="S168" i="1"/>
  <c r="M168" i="1"/>
  <c r="D168" i="1"/>
  <c r="C168" i="1"/>
  <c r="L168" i="1"/>
  <c r="K168" i="1"/>
  <c r="J168" i="1"/>
  <c r="I168" i="1"/>
  <c r="H168" i="1"/>
  <c r="G168" i="1"/>
  <c r="F168" i="1"/>
  <c r="E168" i="1"/>
  <c r="AA167" i="1"/>
  <c r="Q167" i="1"/>
  <c r="Z167" i="1"/>
  <c r="R167" i="1"/>
  <c r="Y167" i="1"/>
  <c r="X167" i="1"/>
  <c r="W167" i="1"/>
  <c r="V167" i="1"/>
  <c r="U167" i="1"/>
  <c r="T167" i="1"/>
  <c r="S167" i="1"/>
  <c r="M167" i="1"/>
  <c r="D167" i="1"/>
  <c r="C167" i="1"/>
  <c r="L167" i="1"/>
  <c r="K167" i="1"/>
  <c r="J167" i="1"/>
  <c r="I167" i="1"/>
  <c r="H167" i="1"/>
  <c r="G167" i="1"/>
  <c r="F167" i="1"/>
  <c r="E167" i="1"/>
  <c r="AA166" i="1"/>
  <c r="Q166" i="1"/>
  <c r="Z166" i="1"/>
  <c r="R166" i="1"/>
  <c r="Y166" i="1"/>
  <c r="X166" i="1"/>
  <c r="W166" i="1"/>
  <c r="V166" i="1"/>
  <c r="U166" i="1"/>
  <c r="T166" i="1"/>
  <c r="S166" i="1"/>
  <c r="M166" i="1"/>
  <c r="D166" i="1"/>
  <c r="C166" i="1"/>
  <c r="L166" i="1"/>
  <c r="K166" i="1"/>
  <c r="J166" i="1"/>
  <c r="I166" i="1"/>
  <c r="H166" i="1"/>
  <c r="G166" i="1"/>
  <c r="F166" i="1"/>
  <c r="E166" i="1"/>
  <c r="AA165" i="1"/>
  <c r="Q165" i="1"/>
  <c r="Z165" i="1"/>
  <c r="R165" i="1"/>
  <c r="Y165" i="1"/>
  <c r="X165" i="1"/>
  <c r="W165" i="1"/>
  <c r="V165" i="1"/>
  <c r="U165" i="1"/>
  <c r="T165" i="1"/>
  <c r="S165" i="1"/>
  <c r="M165" i="1"/>
  <c r="D165" i="1"/>
  <c r="C165" i="1"/>
  <c r="L165" i="1"/>
  <c r="K165" i="1"/>
  <c r="J165" i="1"/>
  <c r="I165" i="1"/>
  <c r="H165" i="1"/>
  <c r="G165" i="1"/>
  <c r="F165" i="1"/>
  <c r="E165" i="1"/>
  <c r="AA164" i="1"/>
  <c r="Q164" i="1"/>
  <c r="Z164" i="1"/>
  <c r="R164" i="1"/>
  <c r="Y164" i="1"/>
  <c r="X164" i="1"/>
  <c r="W164" i="1"/>
  <c r="V164" i="1"/>
  <c r="U164" i="1"/>
  <c r="T164" i="1"/>
  <c r="S164" i="1"/>
  <c r="M164" i="1"/>
  <c r="D164" i="1"/>
  <c r="C164" i="1"/>
  <c r="L164" i="1"/>
  <c r="K164" i="1"/>
  <c r="J164" i="1"/>
  <c r="I164" i="1"/>
  <c r="H164" i="1"/>
  <c r="G164" i="1"/>
  <c r="F164" i="1"/>
  <c r="E164" i="1"/>
  <c r="AA163" i="1"/>
  <c r="Q163" i="1"/>
  <c r="Z163" i="1"/>
  <c r="R163" i="1"/>
  <c r="Y163" i="1"/>
  <c r="X163" i="1"/>
  <c r="W163" i="1"/>
  <c r="V163" i="1"/>
  <c r="U163" i="1"/>
  <c r="T163" i="1"/>
  <c r="S163" i="1"/>
  <c r="M163" i="1"/>
  <c r="D163" i="1"/>
  <c r="C163" i="1"/>
  <c r="L163" i="1"/>
  <c r="K163" i="1"/>
  <c r="J163" i="1"/>
  <c r="I163" i="1"/>
  <c r="H163" i="1"/>
  <c r="G163" i="1"/>
  <c r="F163" i="1"/>
  <c r="E163" i="1"/>
  <c r="AA162" i="1"/>
  <c r="Q162" i="1"/>
  <c r="Z162" i="1"/>
  <c r="R162" i="1"/>
  <c r="Y162" i="1"/>
  <c r="X162" i="1"/>
  <c r="W162" i="1"/>
  <c r="V162" i="1"/>
  <c r="U162" i="1"/>
  <c r="T162" i="1"/>
  <c r="S162" i="1"/>
  <c r="M162" i="1"/>
  <c r="D162" i="1"/>
  <c r="C162" i="1"/>
  <c r="L162" i="1"/>
  <c r="K162" i="1"/>
  <c r="J162" i="1"/>
  <c r="I162" i="1"/>
  <c r="H162" i="1"/>
  <c r="G162" i="1"/>
  <c r="F162" i="1"/>
  <c r="E162" i="1"/>
  <c r="AA161" i="1"/>
  <c r="Q161" i="1"/>
  <c r="Z161" i="1"/>
  <c r="R161" i="1"/>
  <c r="Y161" i="1"/>
  <c r="X161" i="1"/>
  <c r="W161" i="1"/>
  <c r="V161" i="1"/>
  <c r="U161" i="1"/>
  <c r="T161" i="1"/>
  <c r="S161" i="1"/>
  <c r="M161" i="1"/>
  <c r="D161" i="1"/>
  <c r="C161" i="1"/>
  <c r="L161" i="1"/>
  <c r="K161" i="1"/>
  <c r="J161" i="1"/>
  <c r="I161" i="1"/>
  <c r="H161" i="1"/>
  <c r="G161" i="1"/>
  <c r="F161" i="1"/>
  <c r="E161" i="1"/>
  <c r="AA160" i="1"/>
  <c r="Q160" i="1"/>
  <c r="Z160" i="1"/>
  <c r="R160" i="1"/>
  <c r="Y160" i="1"/>
  <c r="X160" i="1"/>
  <c r="W160" i="1"/>
  <c r="V160" i="1"/>
  <c r="U160" i="1"/>
  <c r="T160" i="1"/>
  <c r="S160" i="1"/>
  <c r="M160" i="1"/>
  <c r="D160" i="1"/>
  <c r="C160" i="1"/>
  <c r="L160" i="1"/>
  <c r="K160" i="1"/>
  <c r="J160" i="1"/>
  <c r="I160" i="1"/>
  <c r="H160" i="1"/>
  <c r="G160" i="1"/>
  <c r="F160" i="1"/>
  <c r="E160" i="1"/>
  <c r="AA159" i="1"/>
  <c r="Q159" i="1"/>
  <c r="Z159" i="1"/>
  <c r="R159" i="1"/>
  <c r="Y159" i="1"/>
  <c r="X159" i="1"/>
  <c r="W159" i="1"/>
  <c r="V159" i="1"/>
  <c r="U159" i="1"/>
  <c r="T159" i="1"/>
  <c r="S159" i="1"/>
  <c r="M159" i="1"/>
  <c r="D159" i="1"/>
  <c r="C159" i="1"/>
  <c r="L159" i="1"/>
  <c r="K159" i="1"/>
  <c r="J159" i="1"/>
  <c r="I159" i="1"/>
  <c r="H159" i="1"/>
  <c r="G159" i="1"/>
  <c r="F159" i="1"/>
  <c r="E159" i="1"/>
  <c r="AA158" i="1"/>
  <c r="Q158" i="1"/>
  <c r="Z158" i="1"/>
  <c r="R158" i="1"/>
  <c r="Y158" i="1"/>
  <c r="X158" i="1"/>
  <c r="W158" i="1"/>
  <c r="V158" i="1"/>
  <c r="U158" i="1"/>
  <c r="T158" i="1"/>
  <c r="S158" i="1"/>
  <c r="M158" i="1"/>
  <c r="D158" i="1"/>
  <c r="C158" i="1"/>
  <c r="L158" i="1"/>
  <c r="K158" i="1"/>
  <c r="J158" i="1"/>
  <c r="I158" i="1"/>
  <c r="H158" i="1"/>
  <c r="G158" i="1"/>
  <c r="F158" i="1"/>
  <c r="E158" i="1"/>
  <c r="AA157" i="1"/>
  <c r="Q157" i="1"/>
  <c r="Z157" i="1"/>
  <c r="R157" i="1"/>
  <c r="Y157" i="1"/>
  <c r="X157" i="1"/>
  <c r="W157" i="1"/>
  <c r="V157" i="1"/>
  <c r="U157" i="1"/>
  <c r="T157" i="1"/>
  <c r="S157" i="1"/>
  <c r="M157" i="1"/>
  <c r="D157" i="1"/>
  <c r="C157" i="1"/>
  <c r="L157" i="1"/>
  <c r="K157" i="1"/>
  <c r="J157" i="1"/>
  <c r="I157" i="1"/>
  <c r="H157" i="1"/>
  <c r="G157" i="1"/>
  <c r="F157" i="1"/>
  <c r="E157" i="1"/>
  <c r="AA156" i="1"/>
  <c r="Q156" i="1"/>
  <c r="Z156" i="1"/>
  <c r="R156" i="1"/>
  <c r="Y156" i="1"/>
  <c r="X156" i="1"/>
  <c r="W156" i="1"/>
  <c r="V156" i="1"/>
  <c r="U156" i="1"/>
  <c r="T156" i="1"/>
  <c r="S156" i="1"/>
  <c r="M156" i="1"/>
  <c r="D156" i="1"/>
  <c r="C156" i="1"/>
  <c r="L156" i="1"/>
  <c r="K156" i="1"/>
  <c r="J156" i="1"/>
  <c r="I156" i="1"/>
  <c r="H156" i="1"/>
  <c r="G156" i="1"/>
  <c r="F156" i="1"/>
  <c r="E156" i="1"/>
  <c r="AA155" i="1"/>
  <c r="Q155" i="1"/>
  <c r="Z155" i="1"/>
  <c r="R155" i="1"/>
  <c r="Y155" i="1"/>
  <c r="X155" i="1"/>
  <c r="W155" i="1"/>
  <c r="V155" i="1"/>
  <c r="U155" i="1"/>
  <c r="T155" i="1"/>
  <c r="S155" i="1"/>
  <c r="M155" i="1"/>
  <c r="D155" i="1"/>
  <c r="C155" i="1"/>
  <c r="L155" i="1"/>
  <c r="K155" i="1"/>
  <c r="J155" i="1"/>
  <c r="I155" i="1"/>
  <c r="H155" i="1"/>
  <c r="G155" i="1"/>
  <c r="F155" i="1"/>
  <c r="E155" i="1"/>
  <c r="AA154" i="1"/>
  <c r="Q154" i="1"/>
  <c r="Z154" i="1"/>
  <c r="R154" i="1"/>
  <c r="Y154" i="1"/>
  <c r="X154" i="1"/>
  <c r="W154" i="1"/>
  <c r="V154" i="1"/>
  <c r="U154" i="1"/>
  <c r="T154" i="1"/>
  <c r="S154" i="1"/>
  <c r="M154" i="1"/>
  <c r="D154" i="1"/>
  <c r="C154" i="1"/>
  <c r="L154" i="1"/>
  <c r="K154" i="1"/>
  <c r="J154" i="1"/>
  <c r="I154" i="1"/>
  <c r="H154" i="1"/>
  <c r="G154" i="1"/>
  <c r="F154" i="1"/>
  <c r="E154" i="1"/>
  <c r="AA153" i="1"/>
  <c r="Q153" i="1"/>
  <c r="Z153" i="1"/>
  <c r="R153" i="1"/>
  <c r="Y153" i="1"/>
  <c r="X153" i="1"/>
  <c r="W153" i="1"/>
  <c r="V153" i="1"/>
  <c r="U153" i="1"/>
  <c r="T153" i="1"/>
  <c r="S153" i="1"/>
  <c r="M153" i="1"/>
  <c r="D153" i="1"/>
  <c r="C153" i="1"/>
  <c r="L153" i="1"/>
  <c r="K153" i="1"/>
  <c r="J153" i="1"/>
  <c r="I153" i="1"/>
  <c r="H153" i="1"/>
  <c r="G153" i="1"/>
  <c r="F153" i="1"/>
  <c r="E153" i="1"/>
  <c r="AA152" i="1"/>
  <c r="Q152" i="1"/>
  <c r="Z152" i="1"/>
  <c r="R152" i="1"/>
  <c r="Y152" i="1"/>
  <c r="X152" i="1"/>
  <c r="W152" i="1"/>
  <c r="V152" i="1"/>
  <c r="U152" i="1"/>
  <c r="T152" i="1"/>
  <c r="S152" i="1"/>
  <c r="M152" i="1"/>
  <c r="D152" i="1"/>
  <c r="C152" i="1"/>
  <c r="L152" i="1"/>
  <c r="K152" i="1"/>
  <c r="J152" i="1"/>
  <c r="I152" i="1"/>
  <c r="H152" i="1"/>
  <c r="G152" i="1"/>
  <c r="F152" i="1"/>
  <c r="E152" i="1"/>
  <c r="AA151" i="1"/>
  <c r="Q151" i="1"/>
  <c r="Z151" i="1"/>
  <c r="R151" i="1"/>
  <c r="Y151" i="1"/>
  <c r="X151" i="1"/>
  <c r="W151" i="1"/>
  <c r="V151" i="1"/>
  <c r="U151" i="1"/>
  <c r="T151" i="1"/>
  <c r="S151" i="1"/>
  <c r="M151" i="1"/>
  <c r="D151" i="1"/>
  <c r="C151" i="1"/>
  <c r="L151" i="1"/>
  <c r="K151" i="1"/>
  <c r="J151" i="1"/>
  <c r="I151" i="1"/>
  <c r="H151" i="1"/>
  <c r="G151" i="1"/>
  <c r="F151" i="1"/>
  <c r="E151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M140" i="1"/>
  <c r="C100" i="1"/>
  <c r="D140" i="1"/>
  <c r="C140" i="1"/>
  <c r="L140" i="1"/>
  <c r="K140" i="1"/>
  <c r="J140" i="1"/>
  <c r="I140" i="1"/>
  <c r="H140" i="1"/>
  <c r="G140" i="1"/>
  <c r="F140" i="1"/>
  <c r="E140" i="1"/>
  <c r="M139" i="1"/>
  <c r="D139" i="1"/>
  <c r="C139" i="1"/>
  <c r="L139" i="1"/>
  <c r="K139" i="1"/>
  <c r="J139" i="1"/>
  <c r="I139" i="1"/>
  <c r="H139" i="1"/>
  <c r="G139" i="1"/>
  <c r="F139" i="1"/>
  <c r="E139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AA138" i="1"/>
  <c r="Q100" i="1"/>
  <c r="Q138" i="1"/>
  <c r="Z138" i="1"/>
  <c r="R138" i="1"/>
  <c r="Y138" i="1"/>
  <c r="X138" i="1"/>
  <c r="W138" i="1"/>
  <c r="V138" i="1"/>
  <c r="U138" i="1"/>
  <c r="T138" i="1"/>
  <c r="S138" i="1"/>
  <c r="M138" i="1"/>
  <c r="D138" i="1"/>
  <c r="C138" i="1"/>
  <c r="L138" i="1"/>
  <c r="K138" i="1"/>
  <c r="J138" i="1"/>
  <c r="I138" i="1"/>
  <c r="H138" i="1"/>
  <c r="G138" i="1"/>
  <c r="F138" i="1"/>
  <c r="E138" i="1"/>
  <c r="AA137" i="1"/>
  <c r="Q137" i="1"/>
  <c r="Z137" i="1"/>
  <c r="R137" i="1"/>
  <c r="Y137" i="1"/>
  <c r="X137" i="1"/>
  <c r="W137" i="1"/>
  <c r="V137" i="1"/>
  <c r="U137" i="1"/>
  <c r="T137" i="1"/>
  <c r="S137" i="1"/>
  <c r="M137" i="1"/>
  <c r="D137" i="1"/>
  <c r="C137" i="1"/>
  <c r="L137" i="1"/>
  <c r="K137" i="1"/>
  <c r="J137" i="1"/>
  <c r="I137" i="1"/>
  <c r="H137" i="1"/>
  <c r="G137" i="1"/>
  <c r="F137" i="1"/>
  <c r="E137" i="1"/>
  <c r="AA136" i="1"/>
  <c r="Q136" i="1"/>
  <c r="Z136" i="1"/>
  <c r="R136" i="1"/>
  <c r="Y136" i="1"/>
  <c r="X136" i="1"/>
  <c r="W136" i="1"/>
  <c r="V136" i="1"/>
  <c r="U136" i="1"/>
  <c r="T136" i="1"/>
  <c r="S136" i="1"/>
  <c r="M136" i="1"/>
  <c r="D136" i="1"/>
  <c r="C136" i="1"/>
  <c r="L136" i="1"/>
  <c r="K136" i="1"/>
  <c r="J136" i="1"/>
  <c r="I136" i="1"/>
  <c r="H136" i="1"/>
  <c r="G136" i="1"/>
  <c r="F136" i="1"/>
  <c r="E136" i="1"/>
  <c r="AA135" i="1"/>
  <c r="Q135" i="1"/>
  <c r="Z135" i="1"/>
  <c r="R135" i="1"/>
  <c r="Y135" i="1"/>
  <c r="X135" i="1"/>
  <c r="W135" i="1"/>
  <c r="V135" i="1"/>
  <c r="U135" i="1"/>
  <c r="T135" i="1"/>
  <c r="S135" i="1"/>
  <c r="M135" i="1"/>
  <c r="D135" i="1"/>
  <c r="C135" i="1"/>
  <c r="L135" i="1"/>
  <c r="K135" i="1"/>
  <c r="J135" i="1"/>
  <c r="I135" i="1"/>
  <c r="H135" i="1"/>
  <c r="G135" i="1"/>
  <c r="F135" i="1"/>
  <c r="E135" i="1"/>
  <c r="AA134" i="1"/>
  <c r="Q134" i="1"/>
  <c r="Z134" i="1"/>
  <c r="R134" i="1"/>
  <c r="Y134" i="1"/>
  <c r="X134" i="1"/>
  <c r="W134" i="1"/>
  <c r="V134" i="1"/>
  <c r="U134" i="1"/>
  <c r="T134" i="1"/>
  <c r="S134" i="1"/>
  <c r="M134" i="1"/>
  <c r="D134" i="1"/>
  <c r="C134" i="1"/>
  <c r="L134" i="1"/>
  <c r="K134" i="1"/>
  <c r="J134" i="1"/>
  <c r="I134" i="1"/>
  <c r="H134" i="1"/>
  <c r="G134" i="1"/>
  <c r="F134" i="1"/>
  <c r="E134" i="1"/>
  <c r="AA133" i="1"/>
  <c r="Q133" i="1"/>
  <c r="Z133" i="1"/>
  <c r="R133" i="1"/>
  <c r="Y133" i="1"/>
  <c r="X133" i="1"/>
  <c r="W133" i="1"/>
  <c r="V133" i="1"/>
  <c r="U133" i="1"/>
  <c r="T133" i="1"/>
  <c r="S133" i="1"/>
  <c r="M133" i="1"/>
  <c r="D133" i="1"/>
  <c r="C133" i="1"/>
  <c r="L133" i="1"/>
  <c r="K133" i="1"/>
  <c r="J133" i="1"/>
  <c r="I133" i="1"/>
  <c r="H133" i="1"/>
  <c r="G133" i="1"/>
  <c r="F133" i="1"/>
  <c r="E133" i="1"/>
  <c r="AA132" i="1"/>
  <c r="Q132" i="1"/>
  <c r="Z132" i="1"/>
  <c r="R132" i="1"/>
  <c r="Y132" i="1"/>
  <c r="X132" i="1"/>
  <c r="W132" i="1"/>
  <c r="V132" i="1"/>
  <c r="U132" i="1"/>
  <c r="T132" i="1"/>
  <c r="S132" i="1"/>
  <c r="M132" i="1"/>
  <c r="D132" i="1"/>
  <c r="C132" i="1"/>
  <c r="L132" i="1"/>
  <c r="K132" i="1"/>
  <c r="J132" i="1"/>
  <c r="I132" i="1"/>
  <c r="H132" i="1"/>
  <c r="G132" i="1"/>
  <c r="F132" i="1"/>
  <c r="E132" i="1"/>
  <c r="AA131" i="1"/>
  <c r="Q131" i="1"/>
  <c r="Z131" i="1"/>
  <c r="R131" i="1"/>
  <c r="Y131" i="1"/>
  <c r="X131" i="1"/>
  <c r="W131" i="1"/>
  <c r="V131" i="1"/>
  <c r="U131" i="1"/>
  <c r="T131" i="1"/>
  <c r="S131" i="1"/>
  <c r="M131" i="1"/>
  <c r="D131" i="1"/>
  <c r="C131" i="1"/>
  <c r="L131" i="1"/>
  <c r="K131" i="1"/>
  <c r="J131" i="1"/>
  <c r="I131" i="1"/>
  <c r="H131" i="1"/>
  <c r="G131" i="1"/>
  <c r="F131" i="1"/>
  <c r="E131" i="1"/>
  <c r="AA130" i="1"/>
  <c r="Q130" i="1"/>
  <c r="Z130" i="1"/>
  <c r="R130" i="1"/>
  <c r="Y130" i="1"/>
  <c r="X130" i="1"/>
  <c r="W130" i="1"/>
  <c r="V130" i="1"/>
  <c r="U130" i="1"/>
  <c r="T130" i="1"/>
  <c r="S130" i="1"/>
  <c r="M130" i="1"/>
  <c r="D130" i="1"/>
  <c r="C130" i="1"/>
  <c r="L130" i="1"/>
  <c r="K130" i="1"/>
  <c r="J130" i="1"/>
  <c r="I130" i="1"/>
  <c r="H130" i="1"/>
  <c r="G130" i="1"/>
  <c r="F130" i="1"/>
  <c r="E130" i="1"/>
  <c r="AA129" i="1"/>
  <c r="Q129" i="1"/>
  <c r="Z129" i="1"/>
  <c r="R129" i="1"/>
  <c r="Y129" i="1"/>
  <c r="X129" i="1"/>
  <c r="W129" i="1"/>
  <c r="V129" i="1"/>
  <c r="U129" i="1"/>
  <c r="T129" i="1"/>
  <c r="S129" i="1"/>
  <c r="M129" i="1"/>
  <c r="D129" i="1"/>
  <c r="C129" i="1"/>
  <c r="L129" i="1"/>
  <c r="K129" i="1"/>
  <c r="J129" i="1"/>
  <c r="I129" i="1"/>
  <c r="H129" i="1"/>
  <c r="G129" i="1"/>
  <c r="F129" i="1"/>
  <c r="E129" i="1"/>
  <c r="AA128" i="1"/>
  <c r="Q128" i="1"/>
  <c r="Z128" i="1"/>
  <c r="R128" i="1"/>
  <c r="Y128" i="1"/>
  <c r="X128" i="1"/>
  <c r="W128" i="1"/>
  <c r="V128" i="1"/>
  <c r="U128" i="1"/>
  <c r="T128" i="1"/>
  <c r="S128" i="1"/>
  <c r="M128" i="1"/>
  <c r="D128" i="1"/>
  <c r="C128" i="1"/>
  <c r="L128" i="1"/>
  <c r="K128" i="1"/>
  <c r="J128" i="1"/>
  <c r="I128" i="1"/>
  <c r="H128" i="1"/>
  <c r="G128" i="1"/>
  <c r="F128" i="1"/>
  <c r="E128" i="1"/>
  <c r="AA127" i="1"/>
  <c r="Q127" i="1"/>
  <c r="Z127" i="1"/>
  <c r="R127" i="1"/>
  <c r="Y127" i="1"/>
  <c r="X127" i="1"/>
  <c r="W127" i="1"/>
  <c r="V127" i="1"/>
  <c r="U127" i="1"/>
  <c r="T127" i="1"/>
  <c r="S127" i="1"/>
  <c r="M127" i="1"/>
  <c r="D127" i="1"/>
  <c r="C127" i="1"/>
  <c r="L127" i="1"/>
  <c r="K127" i="1"/>
  <c r="J127" i="1"/>
  <c r="I127" i="1"/>
  <c r="H127" i="1"/>
  <c r="G127" i="1"/>
  <c r="F127" i="1"/>
  <c r="E127" i="1"/>
  <c r="AA126" i="1"/>
  <c r="Q126" i="1"/>
  <c r="Z126" i="1"/>
  <c r="R126" i="1"/>
  <c r="Y126" i="1"/>
  <c r="X126" i="1"/>
  <c r="W126" i="1"/>
  <c r="V126" i="1"/>
  <c r="U126" i="1"/>
  <c r="T126" i="1"/>
  <c r="S126" i="1"/>
  <c r="M126" i="1"/>
  <c r="D126" i="1"/>
  <c r="C126" i="1"/>
  <c r="L126" i="1"/>
  <c r="K126" i="1"/>
  <c r="J126" i="1"/>
  <c r="I126" i="1"/>
  <c r="H126" i="1"/>
  <c r="G126" i="1"/>
  <c r="F126" i="1"/>
  <c r="E126" i="1"/>
  <c r="AA125" i="1"/>
  <c r="Q125" i="1"/>
  <c r="Z125" i="1"/>
  <c r="R125" i="1"/>
  <c r="Y125" i="1"/>
  <c r="X125" i="1"/>
  <c r="W125" i="1"/>
  <c r="V125" i="1"/>
  <c r="U125" i="1"/>
  <c r="T125" i="1"/>
  <c r="S125" i="1"/>
  <c r="M125" i="1"/>
  <c r="D125" i="1"/>
  <c r="C125" i="1"/>
  <c r="L125" i="1"/>
  <c r="K125" i="1"/>
  <c r="J125" i="1"/>
  <c r="I125" i="1"/>
  <c r="H125" i="1"/>
  <c r="G125" i="1"/>
  <c r="F125" i="1"/>
  <c r="E125" i="1"/>
  <c r="AA124" i="1"/>
  <c r="Q124" i="1"/>
  <c r="Z124" i="1"/>
  <c r="R124" i="1"/>
  <c r="Y124" i="1"/>
  <c r="X124" i="1"/>
  <c r="W124" i="1"/>
  <c r="V124" i="1"/>
  <c r="U124" i="1"/>
  <c r="T124" i="1"/>
  <c r="S124" i="1"/>
  <c r="M124" i="1"/>
  <c r="D124" i="1"/>
  <c r="C124" i="1"/>
  <c r="L124" i="1"/>
  <c r="K124" i="1"/>
  <c r="J124" i="1"/>
  <c r="I124" i="1"/>
  <c r="H124" i="1"/>
  <c r="G124" i="1"/>
  <c r="F124" i="1"/>
  <c r="E124" i="1"/>
  <c r="AA123" i="1"/>
  <c r="Q123" i="1"/>
  <c r="Z123" i="1"/>
  <c r="R123" i="1"/>
  <c r="Y123" i="1"/>
  <c r="X123" i="1"/>
  <c r="W123" i="1"/>
  <c r="V123" i="1"/>
  <c r="U123" i="1"/>
  <c r="T123" i="1"/>
  <c r="S123" i="1"/>
  <c r="M123" i="1"/>
  <c r="D123" i="1"/>
  <c r="C123" i="1"/>
  <c r="L123" i="1"/>
  <c r="K123" i="1"/>
  <c r="J123" i="1"/>
  <c r="I123" i="1"/>
  <c r="H123" i="1"/>
  <c r="G123" i="1"/>
  <c r="F123" i="1"/>
  <c r="E123" i="1"/>
  <c r="AA122" i="1"/>
  <c r="Q122" i="1"/>
  <c r="Z122" i="1"/>
  <c r="R122" i="1"/>
  <c r="Y122" i="1"/>
  <c r="X122" i="1"/>
  <c r="W122" i="1"/>
  <c r="V122" i="1"/>
  <c r="U122" i="1"/>
  <c r="T122" i="1"/>
  <c r="S122" i="1"/>
  <c r="M122" i="1"/>
  <c r="D122" i="1"/>
  <c r="C122" i="1"/>
  <c r="L122" i="1"/>
  <c r="K122" i="1"/>
  <c r="J122" i="1"/>
  <c r="I122" i="1"/>
  <c r="H122" i="1"/>
  <c r="G122" i="1"/>
  <c r="F122" i="1"/>
  <c r="E122" i="1"/>
  <c r="AA121" i="1"/>
  <c r="Q121" i="1"/>
  <c r="Z121" i="1"/>
  <c r="R121" i="1"/>
  <c r="Y121" i="1"/>
  <c r="X121" i="1"/>
  <c r="W121" i="1"/>
  <c r="V121" i="1"/>
  <c r="U121" i="1"/>
  <c r="T121" i="1"/>
  <c r="S121" i="1"/>
  <c r="M121" i="1"/>
  <c r="D121" i="1"/>
  <c r="C121" i="1"/>
  <c r="L121" i="1"/>
  <c r="K121" i="1"/>
  <c r="J121" i="1"/>
  <c r="I121" i="1"/>
  <c r="H121" i="1"/>
  <c r="G121" i="1"/>
  <c r="F121" i="1"/>
  <c r="E121" i="1"/>
  <c r="AA120" i="1"/>
  <c r="Q120" i="1"/>
  <c r="Z120" i="1"/>
  <c r="R120" i="1"/>
  <c r="Y120" i="1"/>
  <c r="X120" i="1"/>
  <c r="W120" i="1"/>
  <c r="V120" i="1"/>
  <c r="U120" i="1"/>
  <c r="T120" i="1"/>
  <c r="S120" i="1"/>
  <c r="M120" i="1"/>
  <c r="D120" i="1"/>
  <c r="C120" i="1"/>
  <c r="L120" i="1"/>
  <c r="K120" i="1"/>
  <c r="J120" i="1"/>
  <c r="I120" i="1"/>
  <c r="H120" i="1"/>
  <c r="G120" i="1"/>
  <c r="F120" i="1"/>
  <c r="E120" i="1"/>
  <c r="AA119" i="1"/>
  <c r="Q119" i="1"/>
  <c r="Z119" i="1"/>
  <c r="R119" i="1"/>
  <c r="Y119" i="1"/>
  <c r="X119" i="1"/>
  <c r="W119" i="1"/>
  <c r="V119" i="1"/>
  <c r="U119" i="1"/>
  <c r="T119" i="1"/>
  <c r="S119" i="1"/>
  <c r="M119" i="1"/>
  <c r="D119" i="1"/>
  <c r="C119" i="1"/>
  <c r="L119" i="1"/>
  <c r="K119" i="1"/>
  <c r="J119" i="1"/>
  <c r="I119" i="1"/>
  <c r="H119" i="1"/>
  <c r="G119" i="1"/>
  <c r="F119" i="1"/>
  <c r="E119" i="1"/>
  <c r="AA118" i="1"/>
  <c r="Q118" i="1"/>
  <c r="Z118" i="1"/>
  <c r="R118" i="1"/>
  <c r="Y118" i="1"/>
  <c r="X118" i="1"/>
  <c r="W118" i="1"/>
  <c r="V118" i="1"/>
  <c r="U118" i="1"/>
  <c r="T118" i="1"/>
  <c r="S118" i="1"/>
  <c r="M118" i="1"/>
  <c r="D118" i="1"/>
  <c r="C118" i="1"/>
  <c r="L118" i="1"/>
  <c r="K118" i="1"/>
  <c r="J118" i="1"/>
  <c r="I118" i="1"/>
  <c r="H118" i="1"/>
  <c r="G118" i="1"/>
  <c r="F118" i="1"/>
  <c r="E118" i="1"/>
  <c r="AA117" i="1"/>
  <c r="Q117" i="1"/>
  <c r="Z117" i="1"/>
  <c r="R117" i="1"/>
  <c r="Y117" i="1"/>
  <c r="X117" i="1"/>
  <c r="W117" i="1"/>
  <c r="V117" i="1"/>
  <c r="U117" i="1"/>
  <c r="T117" i="1"/>
  <c r="S117" i="1"/>
  <c r="M117" i="1"/>
  <c r="D117" i="1"/>
  <c r="C117" i="1"/>
  <c r="L117" i="1"/>
  <c r="K117" i="1"/>
  <c r="J117" i="1"/>
  <c r="I117" i="1"/>
  <c r="H117" i="1"/>
  <c r="G117" i="1"/>
  <c r="F117" i="1"/>
  <c r="E117" i="1"/>
  <c r="AA116" i="1"/>
  <c r="Q116" i="1"/>
  <c r="Z116" i="1"/>
  <c r="R116" i="1"/>
  <c r="Y116" i="1"/>
  <c r="X116" i="1"/>
  <c r="W116" i="1"/>
  <c r="V116" i="1"/>
  <c r="U116" i="1"/>
  <c r="T116" i="1"/>
  <c r="S116" i="1"/>
  <c r="M116" i="1"/>
  <c r="D116" i="1"/>
  <c r="C116" i="1"/>
  <c r="L116" i="1"/>
  <c r="K116" i="1"/>
  <c r="J116" i="1"/>
  <c r="I116" i="1"/>
  <c r="H116" i="1"/>
  <c r="G116" i="1"/>
  <c r="F116" i="1"/>
  <c r="E116" i="1"/>
  <c r="AA115" i="1"/>
  <c r="Q115" i="1"/>
  <c r="Z115" i="1"/>
  <c r="R115" i="1"/>
  <c r="Y115" i="1"/>
  <c r="X115" i="1"/>
  <c r="W115" i="1"/>
  <c r="V115" i="1"/>
  <c r="U115" i="1"/>
  <c r="T115" i="1"/>
  <c r="S115" i="1"/>
  <c r="M115" i="1"/>
  <c r="D115" i="1"/>
  <c r="C115" i="1"/>
  <c r="L115" i="1"/>
  <c r="K115" i="1"/>
  <c r="J115" i="1"/>
  <c r="I115" i="1"/>
  <c r="H115" i="1"/>
  <c r="G115" i="1"/>
  <c r="F115" i="1"/>
  <c r="E115" i="1"/>
  <c r="AA114" i="1"/>
  <c r="Q114" i="1"/>
  <c r="Z114" i="1"/>
  <c r="R114" i="1"/>
  <c r="Y114" i="1"/>
  <c r="X114" i="1"/>
  <c r="W114" i="1"/>
  <c r="V114" i="1"/>
  <c r="U114" i="1"/>
  <c r="T114" i="1"/>
  <c r="S114" i="1"/>
  <c r="M114" i="1"/>
  <c r="D114" i="1"/>
  <c r="C114" i="1"/>
  <c r="L114" i="1"/>
  <c r="K114" i="1"/>
  <c r="J114" i="1"/>
  <c r="I114" i="1"/>
  <c r="H114" i="1"/>
  <c r="G114" i="1"/>
  <c r="F114" i="1"/>
  <c r="E114" i="1"/>
  <c r="AA113" i="1"/>
  <c r="Q113" i="1"/>
  <c r="Z113" i="1"/>
  <c r="R113" i="1"/>
  <c r="Y113" i="1"/>
  <c r="X113" i="1"/>
  <c r="W113" i="1"/>
  <c r="V113" i="1"/>
  <c r="U113" i="1"/>
  <c r="T113" i="1"/>
  <c r="S113" i="1"/>
  <c r="M113" i="1"/>
  <c r="D113" i="1"/>
  <c r="C113" i="1"/>
  <c r="L113" i="1"/>
  <c r="K113" i="1"/>
  <c r="J113" i="1"/>
  <c r="I113" i="1"/>
  <c r="H113" i="1"/>
  <c r="G113" i="1"/>
  <c r="F113" i="1"/>
  <c r="E113" i="1"/>
  <c r="AA112" i="1"/>
  <c r="Q112" i="1"/>
  <c r="Z112" i="1"/>
  <c r="R112" i="1"/>
  <c r="Y112" i="1"/>
  <c r="X112" i="1"/>
  <c r="W112" i="1"/>
  <c r="V112" i="1"/>
  <c r="U112" i="1"/>
  <c r="T112" i="1"/>
  <c r="S112" i="1"/>
  <c r="M112" i="1"/>
  <c r="D112" i="1"/>
  <c r="C112" i="1"/>
  <c r="L112" i="1"/>
  <c r="K112" i="1"/>
  <c r="J112" i="1"/>
  <c r="I112" i="1"/>
  <c r="H112" i="1"/>
  <c r="G112" i="1"/>
  <c r="F112" i="1"/>
  <c r="E112" i="1"/>
  <c r="AA111" i="1"/>
  <c r="Q111" i="1"/>
  <c r="Z111" i="1"/>
  <c r="R111" i="1"/>
  <c r="Y111" i="1"/>
  <c r="X111" i="1"/>
  <c r="W111" i="1"/>
  <c r="V111" i="1"/>
  <c r="U111" i="1"/>
  <c r="T111" i="1"/>
  <c r="S111" i="1"/>
  <c r="M111" i="1"/>
  <c r="D111" i="1"/>
  <c r="C111" i="1"/>
  <c r="L111" i="1"/>
  <c r="K111" i="1"/>
  <c r="J111" i="1"/>
  <c r="I111" i="1"/>
  <c r="H111" i="1"/>
  <c r="G111" i="1"/>
  <c r="F111" i="1"/>
  <c r="E111" i="1"/>
  <c r="AA110" i="1"/>
  <c r="Q110" i="1"/>
  <c r="Z110" i="1"/>
  <c r="R110" i="1"/>
  <c r="Y110" i="1"/>
  <c r="X110" i="1"/>
  <c r="W110" i="1"/>
  <c r="V110" i="1"/>
  <c r="U110" i="1"/>
  <c r="T110" i="1"/>
  <c r="S110" i="1"/>
  <c r="M110" i="1"/>
  <c r="D110" i="1"/>
  <c r="C110" i="1"/>
  <c r="L110" i="1"/>
  <c r="K110" i="1"/>
  <c r="J110" i="1"/>
  <c r="I110" i="1"/>
  <c r="H110" i="1"/>
  <c r="G110" i="1"/>
  <c r="F110" i="1"/>
  <c r="E110" i="1"/>
  <c r="AA109" i="1"/>
  <c r="Q109" i="1"/>
  <c r="Z109" i="1"/>
  <c r="R109" i="1"/>
  <c r="Y109" i="1"/>
  <c r="X109" i="1"/>
  <c r="W109" i="1"/>
  <c r="V109" i="1"/>
  <c r="U109" i="1"/>
  <c r="T109" i="1"/>
  <c r="S109" i="1"/>
  <c r="M109" i="1"/>
  <c r="D109" i="1"/>
  <c r="C109" i="1"/>
  <c r="L109" i="1"/>
  <c r="K109" i="1"/>
  <c r="J109" i="1"/>
  <c r="I109" i="1"/>
  <c r="H109" i="1"/>
  <c r="G109" i="1"/>
  <c r="F109" i="1"/>
  <c r="E109" i="1"/>
  <c r="AA108" i="1"/>
  <c r="Q108" i="1"/>
  <c r="Z108" i="1"/>
  <c r="R108" i="1"/>
  <c r="Y108" i="1"/>
  <c r="X108" i="1"/>
  <c r="W108" i="1"/>
  <c r="V108" i="1"/>
  <c r="U108" i="1"/>
  <c r="T108" i="1"/>
  <c r="S108" i="1"/>
  <c r="M108" i="1"/>
  <c r="D108" i="1"/>
  <c r="C108" i="1"/>
  <c r="L108" i="1"/>
  <c r="K108" i="1"/>
  <c r="J108" i="1"/>
  <c r="I108" i="1"/>
  <c r="H108" i="1"/>
  <c r="G108" i="1"/>
  <c r="F108" i="1"/>
  <c r="E108" i="1"/>
  <c r="AA107" i="1"/>
  <c r="Q107" i="1"/>
  <c r="Z107" i="1"/>
  <c r="R107" i="1"/>
  <c r="Y107" i="1"/>
  <c r="X107" i="1"/>
  <c r="W107" i="1"/>
  <c r="V107" i="1"/>
  <c r="U107" i="1"/>
  <c r="T107" i="1"/>
  <c r="S107" i="1"/>
  <c r="M107" i="1"/>
  <c r="D107" i="1"/>
  <c r="C107" i="1"/>
  <c r="L107" i="1"/>
  <c r="K107" i="1"/>
  <c r="J107" i="1"/>
  <c r="I107" i="1"/>
  <c r="H107" i="1"/>
  <c r="G107" i="1"/>
  <c r="F107" i="1"/>
  <c r="E107" i="1"/>
  <c r="AA106" i="1"/>
  <c r="Q106" i="1"/>
  <c r="Z106" i="1"/>
  <c r="R106" i="1"/>
  <c r="Y106" i="1"/>
  <c r="X106" i="1"/>
  <c r="W106" i="1"/>
  <c r="V106" i="1"/>
  <c r="U106" i="1"/>
  <c r="T106" i="1"/>
  <c r="S106" i="1"/>
  <c r="M106" i="1"/>
  <c r="D106" i="1"/>
  <c r="C106" i="1"/>
  <c r="L106" i="1"/>
  <c r="K106" i="1"/>
  <c r="J106" i="1"/>
  <c r="I106" i="1"/>
  <c r="H106" i="1"/>
  <c r="G106" i="1"/>
  <c r="F106" i="1"/>
  <c r="E106" i="1"/>
  <c r="AA105" i="1"/>
  <c r="Q105" i="1"/>
  <c r="Z105" i="1"/>
  <c r="R105" i="1"/>
  <c r="Y105" i="1"/>
  <c r="X105" i="1"/>
  <c r="W105" i="1"/>
  <c r="V105" i="1"/>
  <c r="U105" i="1"/>
  <c r="T105" i="1"/>
  <c r="S105" i="1"/>
  <c r="M105" i="1"/>
  <c r="D105" i="1"/>
  <c r="C105" i="1"/>
  <c r="L105" i="1"/>
  <c r="K105" i="1"/>
  <c r="J105" i="1"/>
  <c r="I105" i="1"/>
  <c r="H105" i="1"/>
  <c r="G105" i="1"/>
  <c r="F105" i="1"/>
  <c r="E105" i="1"/>
  <c r="AA104" i="1"/>
  <c r="Q104" i="1"/>
  <c r="Z104" i="1"/>
  <c r="R104" i="1"/>
  <c r="Y104" i="1"/>
  <c r="X104" i="1"/>
  <c r="W104" i="1"/>
  <c r="V104" i="1"/>
  <c r="U104" i="1"/>
  <c r="T104" i="1"/>
  <c r="S104" i="1"/>
  <c r="M104" i="1"/>
  <c r="D104" i="1"/>
  <c r="C104" i="1"/>
  <c r="L104" i="1"/>
  <c r="K104" i="1"/>
  <c r="J104" i="1"/>
  <c r="I104" i="1"/>
  <c r="H104" i="1"/>
  <c r="G104" i="1"/>
  <c r="F104" i="1"/>
  <c r="E104" i="1"/>
  <c r="AA103" i="1"/>
  <c r="Q103" i="1"/>
  <c r="Z103" i="1"/>
  <c r="R103" i="1"/>
  <c r="Y103" i="1"/>
  <c r="X103" i="1"/>
  <c r="W103" i="1"/>
  <c r="V103" i="1"/>
  <c r="U103" i="1"/>
  <c r="T103" i="1"/>
  <c r="S103" i="1"/>
  <c r="M103" i="1"/>
  <c r="D103" i="1"/>
  <c r="C103" i="1"/>
  <c r="L103" i="1"/>
  <c r="K103" i="1"/>
  <c r="J103" i="1"/>
  <c r="I103" i="1"/>
  <c r="H103" i="1"/>
  <c r="G103" i="1"/>
  <c r="F103" i="1"/>
  <c r="E103" i="1"/>
  <c r="C49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D91" i="1"/>
  <c r="M91" i="1"/>
  <c r="C91" i="1"/>
  <c r="L91" i="1"/>
  <c r="K91" i="1"/>
  <c r="J91" i="1"/>
  <c r="I91" i="1"/>
  <c r="H91" i="1"/>
  <c r="G91" i="1"/>
  <c r="F91" i="1"/>
  <c r="E91" i="1"/>
  <c r="D90" i="1"/>
  <c r="M90" i="1"/>
  <c r="C90" i="1"/>
  <c r="L90" i="1"/>
  <c r="K90" i="1"/>
  <c r="J90" i="1"/>
  <c r="I90" i="1"/>
  <c r="H90" i="1"/>
  <c r="G90" i="1"/>
  <c r="F90" i="1"/>
  <c r="E90" i="1"/>
  <c r="D89" i="1"/>
  <c r="M89" i="1"/>
  <c r="C89" i="1"/>
  <c r="L89" i="1"/>
  <c r="K89" i="1"/>
  <c r="J89" i="1"/>
  <c r="I89" i="1"/>
  <c r="H89" i="1"/>
  <c r="G89" i="1"/>
  <c r="F89" i="1"/>
  <c r="E89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AA88" i="1"/>
  <c r="Q49" i="1"/>
  <c r="Q88" i="1"/>
  <c r="Z88" i="1"/>
  <c r="R88" i="1"/>
  <c r="Y88" i="1"/>
  <c r="X88" i="1"/>
  <c r="W88" i="1"/>
  <c r="V88" i="1"/>
  <c r="U88" i="1"/>
  <c r="T88" i="1"/>
  <c r="S88" i="1"/>
  <c r="D88" i="1"/>
  <c r="M88" i="1"/>
  <c r="C88" i="1"/>
  <c r="L88" i="1"/>
  <c r="K88" i="1"/>
  <c r="J88" i="1"/>
  <c r="I88" i="1"/>
  <c r="H88" i="1"/>
  <c r="G88" i="1"/>
  <c r="F88" i="1"/>
  <c r="E88" i="1"/>
  <c r="AA87" i="1"/>
  <c r="Q87" i="1"/>
  <c r="Z87" i="1"/>
  <c r="R87" i="1"/>
  <c r="Y87" i="1"/>
  <c r="X87" i="1"/>
  <c r="W87" i="1"/>
  <c r="V87" i="1"/>
  <c r="U87" i="1"/>
  <c r="T87" i="1"/>
  <c r="S87" i="1"/>
  <c r="D87" i="1"/>
  <c r="M87" i="1"/>
  <c r="C87" i="1"/>
  <c r="L87" i="1"/>
  <c r="K87" i="1"/>
  <c r="J87" i="1"/>
  <c r="I87" i="1"/>
  <c r="H87" i="1"/>
  <c r="G87" i="1"/>
  <c r="F87" i="1"/>
  <c r="E87" i="1"/>
  <c r="AA86" i="1"/>
  <c r="Q86" i="1"/>
  <c r="Z86" i="1"/>
  <c r="R86" i="1"/>
  <c r="Y86" i="1"/>
  <c r="X86" i="1"/>
  <c r="W86" i="1"/>
  <c r="V86" i="1"/>
  <c r="U86" i="1"/>
  <c r="T86" i="1"/>
  <c r="S86" i="1"/>
  <c r="D86" i="1"/>
  <c r="M86" i="1"/>
  <c r="C86" i="1"/>
  <c r="L86" i="1"/>
  <c r="K86" i="1"/>
  <c r="J86" i="1"/>
  <c r="I86" i="1"/>
  <c r="H86" i="1"/>
  <c r="G86" i="1"/>
  <c r="F86" i="1"/>
  <c r="E86" i="1"/>
  <c r="AA85" i="1"/>
  <c r="Q85" i="1"/>
  <c r="Z85" i="1"/>
  <c r="R85" i="1"/>
  <c r="Y85" i="1"/>
  <c r="X85" i="1"/>
  <c r="W85" i="1"/>
  <c r="V85" i="1"/>
  <c r="U85" i="1"/>
  <c r="T85" i="1"/>
  <c r="S85" i="1"/>
  <c r="D85" i="1"/>
  <c r="M85" i="1"/>
  <c r="C85" i="1"/>
  <c r="L85" i="1"/>
  <c r="K85" i="1"/>
  <c r="J85" i="1"/>
  <c r="I85" i="1"/>
  <c r="H85" i="1"/>
  <c r="G85" i="1"/>
  <c r="F85" i="1"/>
  <c r="E85" i="1"/>
  <c r="AA84" i="1"/>
  <c r="Q84" i="1"/>
  <c r="Z84" i="1"/>
  <c r="R84" i="1"/>
  <c r="Y84" i="1"/>
  <c r="X84" i="1"/>
  <c r="W84" i="1"/>
  <c r="V84" i="1"/>
  <c r="U84" i="1"/>
  <c r="T84" i="1"/>
  <c r="S84" i="1"/>
  <c r="D84" i="1"/>
  <c r="M84" i="1"/>
  <c r="C84" i="1"/>
  <c r="L84" i="1"/>
  <c r="K84" i="1"/>
  <c r="J84" i="1"/>
  <c r="I84" i="1"/>
  <c r="H84" i="1"/>
  <c r="G84" i="1"/>
  <c r="F84" i="1"/>
  <c r="E84" i="1"/>
  <c r="AA83" i="1"/>
  <c r="Q83" i="1"/>
  <c r="Z83" i="1"/>
  <c r="R83" i="1"/>
  <c r="Y83" i="1"/>
  <c r="X83" i="1"/>
  <c r="W83" i="1"/>
  <c r="V83" i="1"/>
  <c r="U83" i="1"/>
  <c r="T83" i="1"/>
  <c r="S83" i="1"/>
  <c r="D83" i="1"/>
  <c r="M83" i="1"/>
  <c r="C83" i="1"/>
  <c r="L83" i="1"/>
  <c r="K83" i="1"/>
  <c r="J83" i="1"/>
  <c r="I83" i="1"/>
  <c r="H83" i="1"/>
  <c r="G83" i="1"/>
  <c r="F83" i="1"/>
  <c r="E83" i="1"/>
  <c r="AA82" i="1"/>
  <c r="Q82" i="1"/>
  <c r="Z82" i="1"/>
  <c r="R82" i="1"/>
  <c r="Y82" i="1"/>
  <c r="X82" i="1"/>
  <c r="W82" i="1"/>
  <c r="V82" i="1"/>
  <c r="U82" i="1"/>
  <c r="T82" i="1"/>
  <c r="S82" i="1"/>
  <c r="D82" i="1"/>
  <c r="M82" i="1"/>
  <c r="C82" i="1"/>
  <c r="L82" i="1"/>
  <c r="K82" i="1"/>
  <c r="J82" i="1"/>
  <c r="I82" i="1"/>
  <c r="H82" i="1"/>
  <c r="G82" i="1"/>
  <c r="F82" i="1"/>
  <c r="E82" i="1"/>
  <c r="AA81" i="1"/>
  <c r="Q81" i="1"/>
  <c r="Z81" i="1"/>
  <c r="R81" i="1"/>
  <c r="Y81" i="1"/>
  <c r="X81" i="1"/>
  <c r="W81" i="1"/>
  <c r="V81" i="1"/>
  <c r="U81" i="1"/>
  <c r="T81" i="1"/>
  <c r="S81" i="1"/>
  <c r="D81" i="1"/>
  <c r="M81" i="1"/>
  <c r="C81" i="1"/>
  <c r="L81" i="1"/>
  <c r="K81" i="1"/>
  <c r="J81" i="1"/>
  <c r="I81" i="1"/>
  <c r="H81" i="1"/>
  <c r="G81" i="1"/>
  <c r="F81" i="1"/>
  <c r="E81" i="1"/>
  <c r="AA80" i="1"/>
  <c r="Q80" i="1"/>
  <c r="Z80" i="1"/>
  <c r="R80" i="1"/>
  <c r="Y80" i="1"/>
  <c r="X80" i="1"/>
  <c r="W80" i="1"/>
  <c r="V80" i="1"/>
  <c r="U80" i="1"/>
  <c r="T80" i="1"/>
  <c r="S80" i="1"/>
  <c r="D80" i="1"/>
  <c r="M80" i="1"/>
  <c r="C80" i="1"/>
  <c r="L80" i="1"/>
  <c r="K80" i="1"/>
  <c r="J80" i="1"/>
  <c r="I80" i="1"/>
  <c r="H80" i="1"/>
  <c r="G80" i="1"/>
  <c r="F80" i="1"/>
  <c r="E80" i="1"/>
  <c r="AA79" i="1"/>
  <c r="Q79" i="1"/>
  <c r="Z79" i="1"/>
  <c r="R79" i="1"/>
  <c r="Y79" i="1"/>
  <c r="X79" i="1"/>
  <c r="W79" i="1"/>
  <c r="V79" i="1"/>
  <c r="U79" i="1"/>
  <c r="T79" i="1"/>
  <c r="S79" i="1"/>
  <c r="D79" i="1"/>
  <c r="M79" i="1"/>
  <c r="C79" i="1"/>
  <c r="L79" i="1"/>
  <c r="K79" i="1"/>
  <c r="J79" i="1"/>
  <c r="I79" i="1"/>
  <c r="H79" i="1"/>
  <c r="G79" i="1"/>
  <c r="F79" i="1"/>
  <c r="E79" i="1"/>
  <c r="AA78" i="1"/>
  <c r="Q78" i="1"/>
  <c r="Z78" i="1"/>
  <c r="R78" i="1"/>
  <c r="Y78" i="1"/>
  <c r="X78" i="1"/>
  <c r="W78" i="1"/>
  <c r="V78" i="1"/>
  <c r="U78" i="1"/>
  <c r="T78" i="1"/>
  <c r="S78" i="1"/>
  <c r="D78" i="1"/>
  <c r="M78" i="1"/>
  <c r="C78" i="1"/>
  <c r="L78" i="1"/>
  <c r="K78" i="1"/>
  <c r="J78" i="1"/>
  <c r="I78" i="1"/>
  <c r="H78" i="1"/>
  <c r="G78" i="1"/>
  <c r="F78" i="1"/>
  <c r="E78" i="1"/>
  <c r="AA77" i="1"/>
  <c r="Q77" i="1"/>
  <c r="Z77" i="1"/>
  <c r="R77" i="1"/>
  <c r="Y77" i="1"/>
  <c r="X77" i="1"/>
  <c r="W77" i="1"/>
  <c r="V77" i="1"/>
  <c r="U77" i="1"/>
  <c r="T77" i="1"/>
  <c r="S77" i="1"/>
  <c r="D77" i="1"/>
  <c r="M77" i="1"/>
  <c r="C77" i="1"/>
  <c r="L77" i="1"/>
  <c r="K77" i="1"/>
  <c r="J77" i="1"/>
  <c r="I77" i="1"/>
  <c r="H77" i="1"/>
  <c r="G77" i="1"/>
  <c r="F77" i="1"/>
  <c r="E77" i="1"/>
  <c r="AA76" i="1"/>
  <c r="Q76" i="1"/>
  <c r="Z76" i="1"/>
  <c r="R76" i="1"/>
  <c r="Y76" i="1"/>
  <c r="X76" i="1"/>
  <c r="W76" i="1"/>
  <c r="V76" i="1"/>
  <c r="U76" i="1"/>
  <c r="T76" i="1"/>
  <c r="S76" i="1"/>
  <c r="D76" i="1"/>
  <c r="M76" i="1"/>
  <c r="C76" i="1"/>
  <c r="L76" i="1"/>
  <c r="K76" i="1"/>
  <c r="J76" i="1"/>
  <c r="I76" i="1"/>
  <c r="H76" i="1"/>
  <c r="G76" i="1"/>
  <c r="F76" i="1"/>
  <c r="E76" i="1"/>
  <c r="AA75" i="1"/>
  <c r="Q75" i="1"/>
  <c r="Z75" i="1"/>
  <c r="R75" i="1"/>
  <c r="Y75" i="1"/>
  <c r="X75" i="1"/>
  <c r="W75" i="1"/>
  <c r="V75" i="1"/>
  <c r="U75" i="1"/>
  <c r="T75" i="1"/>
  <c r="S75" i="1"/>
  <c r="D75" i="1"/>
  <c r="M75" i="1"/>
  <c r="C75" i="1"/>
  <c r="L75" i="1"/>
  <c r="K75" i="1"/>
  <c r="J75" i="1"/>
  <c r="I75" i="1"/>
  <c r="H75" i="1"/>
  <c r="G75" i="1"/>
  <c r="F75" i="1"/>
  <c r="E75" i="1"/>
  <c r="AA74" i="1"/>
  <c r="Q74" i="1"/>
  <c r="Z74" i="1"/>
  <c r="R74" i="1"/>
  <c r="Y74" i="1"/>
  <c r="X74" i="1"/>
  <c r="W74" i="1"/>
  <c r="V74" i="1"/>
  <c r="U74" i="1"/>
  <c r="T74" i="1"/>
  <c r="S74" i="1"/>
  <c r="D74" i="1"/>
  <c r="M74" i="1"/>
  <c r="C74" i="1"/>
  <c r="L74" i="1"/>
  <c r="K74" i="1"/>
  <c r="J74" i="1"/>
  <c r="I74" i="1"/>
  <c r="H74" i="1"/>
  <c r="G74" i="1"/>
  <c r="F74" i="1"/>
  <c r="E74" i="1"/>
  <c r="AA73" i="1"/>
  <c r="Q73" i="1"/>
  <c r="Z73" i="1"/>
  <c r="R73" i="1"/>
  <c r="Y73" i="1"/>
  <c r="X73" i="1"/>
  <c r="W73" i="1"/>
  <c r="V73" i="1"/>
  <c r="U73" i="1"/>
  <c r="T73" i="1"/>
  <c r="S73" i="1"/>
  <c r="D73" i="1"/>
  <c r="M73" i="1"/>
  <c r="C73" i="1"/>
  <c r="L73" i="1"/>
  <c r="K73" i="1"/>
  <c r="J73" i="1"/>
  <c r="I73" i="1"/>
  <c r="H73" i="1"/>
  <c r="G73" i="1"/>
  <c r="F73" i="1"/>
  <c r="E73" i="1"/>
  <c r="AA72" i="1"/>
  <c r="Q72" i="1"/>
  <c r="Z72" i="1"/>
  <c r="R72" i="1"/>
  <c r="Y72" i="1"/>
  <c r="X72" i="1"/>
  <c r="W72" i="1"/>
  <c r="V72" i="1"/>
  <c r="U72" i="1"/>
  <c r="T72" i="1"/>
  <c r="S72" i="1"/>
  <c r="D72" i="1"/>
  <c r="M72" i="1"/>
  <c r="C72" i="1"/>
  <c r="L72" i="1"/>
  <c r="K72" i="1"/>
  <c r="J72" i="1"/>
  <c r="I72" i="1"/>
  <c r="H72" i="1"/>
  <c r="G72" i="1"/>
  <c r="F72" i="1"/>
  <c r="E72" i="1"/>
  <c r="AA71" i="1"/>
  <c r="Q71" i="1"/>
  <c r="Z71" i="1"/>
  <c r="R71" i="1"/>
  <c r="Y71" i="1"/>
  <c r="X71" i="1"/>
  <c r="W71" i="1"/>
  <c r="V71" i="1"/>
  <c r="U71" i="1"/>
  <c r="T71" i="1"/>
  <c r="S71" i="1"/>
  <c r="D71" i="1"/>
  <c r="M71" i="1"/>
  <c r="C71" i="1"/>
  <c r="L71" i="1"/>
  <c r="K71" i="1"/>
  <c r="J71" i="1"/>
  <c r="I71" i="1"/>
  <c r="H71" i="1"/>
  <c r="G71" i="1"/>
  <c r="F71" i="1"/>
  <c r="E71" i="1"/>
  <c r="AA70" i="1"/>
  <c r="Q70" i="1"/>
  <c r="Z70" i="1"/>
  <c r="R70" i="1"/>
  <c r="Y70" i="1"/>
  <c r="X70" i="1"/>
  <c r="W70" i="1"/>
  <c r="V70" i="1"/>
  <c r="U70" i="1"/>
  <c r="T70" i="1"/>
  <c r="S70" i="1"/>
  <c r="D70" i="1"/>
  <c r="M70" i="1"/>
  <c r="C70" i="1"/>
  <c r="L70" i="1"/>
  <c r="K70" i="1"/>
  <c r="J70" i="1"/>
  <c r="I70" i="1"/>
  <c r="H70" i="1"/>
  <c r="G70" i="1"/>
  <c r="F70" i="1"/>
  <c r="E70" i="1"/>
  <c r="AA69" i="1"/>
  <c r="Q69" i="1"/>
  <c r="Z69" i="1"/>
  <c r="R69" i="1"/>
  <c r="Y69" i="1"/>
  <c r="X69" i="1"/>
  <c r="W69" i="1"/>
  <c r="V69" i="1"/>
  <c r="U69" i="1"/>
  <c r="T69" i="1"/>
  <c r="S69" i="1"/>
  <c r="D69" i="1"/>
  <c r="M69" i="1"/>
  <c r="C69" i="1"/>
  <c r="L69" i="1"/>
  <c r="K69" i="1"/>
  <c r="J69" i="1"/>
  <c r="I69" i="1"/>
  <c r="H69" i="1"/>
  <c r="G69" i="1"/>
  <c r="F69" i="1"/>
  <c r="E69" i="1"/>
  <c r="AA68" i="1"/>
  <c r="Q68" i="1"/>
  <c r="Z68" i="1"/>
  <c r="R68" i="1"/>
  <c r="Y68" i="1"/>
  <c r="X68" i="1"/>
  <c r="W68" i="1"/>
  <c r="V68" i="1"/>
  <c r="U68" i="1"/>
  <c r="T68" i="1"/>
  <c r="S68" i="1"/>
  <c r="D68" i="1"/>
  <c r="M68" i="1"/>
  <c r="C68" i="1"/>
  <c r="L68" i="1"/>
  <c r="K68" i="1"/>
  <c r="J68" i="1"/>
  <c r="I68" i="1"/>
  <c r="H68" i="1"/>
  <c r="G68" i="1"/>
  <c r="F68" i="1"/>
  <c r="E68" i="1"/>
  <c r="AA67" i="1"/>
  <c r="Q67" i="1"/>
  <c r="Z67" i="1"/>
  <c r="R67" i="1"/>
  <c r="Y67" i="1"/>
  <c r="X67" i="1"/>
  <c r="W67" i="1"/>
  <c r="V67" i="1"/>
  <c r="U67" i="1"/>
  <c r="T67" i="1"/>
  <c r="S67" i="1"/>
  <c r="D67" i="1"/>
  <c r="M67" i="1"/>
  <c r="C67" i="1"/>
  <c r="L67" i="1"/>
  <c r="K67" i="1"/>
  <c r="J67" i="1"/>
  <c r="I67" i="1"/>
  <c r="H67" i="1"/>
  <c r="G67" i="1"/>
  <c r="F67" i="1"/>
  <c r="E67" i="1"/>
  <c r="AA66" i="1"/>
  <c r="Q66" i="1"/>
  <c r="Z66" i="1"/>
  <c r="R66" i="1"/>
  <c r="Y66" i="1"/>
  <c r="X66" i="1"/>
  <c r="W66" i="1"/>
  <c r="V66" i="1"/>
  <c r="U66" i="1"/>
  <c r="T66" i="1"/>
  <c r="S66" i="1"/>
  <c r="D66" i="1"/>
  <c r="M66" i="1"/>
  <c r="C66" i="1"/>
  <c r="L66" i="1"/>
  <c r="K66" i="1"/>
  <c r="J66" i="1"/>
  <c r="I66" i="1"/>
  <c r="H66" i="1"/>
  <c r="G66" i="1"/>
  <c r="F66" i="1"/>
  <c r="E66" i="1"/>
  <c r="AA65" i="1"/>
  <c r="Q65" i="1"/>
  <c r="Z65" i="1"/>
  <c r="R65" i="1"/>
  <c r="Y65" i="1"/>
  <c r="X65" i="1"/>
  <c r="W65" i="1"/>
  <c r="V65" i="1"/>
  <c r="U65" i="1"/>
  <c r="T65" i="1"/>
  <c r="S65" i="1"/>
  <c r="D65" i="1"/>
  <c r="M65" i="1"/>
  <c r="C65" i="1"/>
  <c r="L65" i="1"/>
  <c r="K65" i="1"/>
  <c r="J65" i="1"/>
  <c r="I65" i="1"/>
  <c r="H65" i="1"/>
  <c r="G65" i="1"/>
  <c r="F65" i="1"/>
  <c r="E65" i="1"/>
  <c r="AA64" i="1"/>
  <c r="Q64" i="1"/>
  <c r="Z64" i="1"/>
  <c r="R64" i="1"/>
  <c r="Y64" i="1"/>
  <c r="X64" i="1"/>
  <c r="W64" i="1"/>
  <c r="V64" i="1"/>
  <c r="U64" i="1"/>
  <c r="T64" i="1"/>
  <c r="S64" i="1"/>
  <c r="D64" i="1"/>
  <c r="M64" i="1"/>
  <c r="C64" i="1"/>
  <c r="L64" i="1"/>
  <c r="K64" i="1"/>
  <c r="J64" i="1"/>
  <c r="I64" i="1"/>
  <c r="H64" i="1"/>
  <c r="G64" i="1"/>
  <c r="F64" i="1"/>
  <c r="E64" i="1"/>
  <c r="AA63" i="1"/>
  <c r="Q63" i="1"/>
  <c r="Z63" i="1"/>
  <c r="R63" i="1"/>
  <c r="Y63" i="1"/>
  <c r="X63" i="1"/>
  <c r="W63" i="1"/>
  <c r="V63" i="1"/>
  <c r="U63" i="1"/>
  <c r="T63" i="1"/>
  <c r="S63" i="1"/>
  <c r="D63" i="1"/>
  <c r="M63" i="1"/>
  <c r="C63" i="1"/>
  <c r="L63" i="1"/>
  <c r="K63" i="1"/>
  <c r="J63" i="1"/>
  <c r="I63" i="1"/>
  <c r="H63" i="1"/>
  <c r="G63" i="1"/>
  <c r="F63" i="1"/>
  <c r="E63" i="1"/>
  <c r="AA62" i="1"/>
  <c r="Q62" i="1"/>
  <c r="Z62" i="1"/>
  <c r="R62" i="1"/>
  <c r="Y62" i="1"/>
  <c r="X62" i="1"/>
  <c r="W62" i="1"/>
  <c r="V62" i="1"/>
  <c r="U62" i="1"/>
  <c r="T62" i="1"/>
  <c r="S62" i="1"/>
  <c r="D62" i="1"/>
  <c r="M62" i="1"/>
  <c r="C62" i="1"/>
  <c r="L62" i="1"/>
  <c r="K62" i="1"/>
  <c r="J62" i="1"/>
  <c r="I62" i="1"/>
  <c r="H62" i="1"/>
  <c r="G62" i="1"/>
  <c r="F62" i="1"/>
  <c r="E62" i="1"/>
  <c r="AA61" i="1"/>
  <c r="Q61" i="1"/>
  <c r="Z61" i="1"/>
  <c r="R61" i="1"/>
  <c r="Y61" i="1"/>
  <c r="X61" i="1"/>
  <c r="W61" i="1"/>
  <c r="V61" i="1"/>
  <c r="U61" i="1"/>
  <c r="T61" i="1"/>
  <c r="S61" i="1"/>
  <c r="D61" i="1"/>
  <c r="M61" i="1"/>
  <c r="C61" i="1"/>
  <c r="L61" i="1"/>
  <c r="K61" i="1"/>
  <c r="J61" i="1"/>
  <c r="I61" i="1"/>
  <c r="H61" i="1"/>
  <c r="G61" i="1"/>
  <c r="F61" i="1"/>
  <c r="E61" i="1"/>
  <c r="AA60" i="1"/>
  <c r="Q60" i="1"/>
  <c r="Z60" i="1"/>
  <c r="R60" i="1"/>
  <c r="Y60" i="1"/>
  <c r="X60" i="1"/>
  <c r="W60" i="1"/>
  <c r="V60" i="1"/>
  <c r="U60" i="1"/>
  <c r="T60" i="1"/>
  <c r="S60" i="1"/>
  <c r="D60" i="1"/>
  <c r="M60" i="1"/>
  <c r="C60" i="1"/>
  <c r="L60" i="1"/>
  <c r="K60" i="1"/>
  <c r="J60" i="1"/>
  <c r="I60" i="1"/>
  <c r="H60" i="1"/>
  <c r="G60" i="1"/>
  <c r="F60" i="1"/>
  <c r="E60" i="1"/>
  <c r="AA59" i="1"/>
  <c r="Q59" i="1"/>
  <c r="Z59" i="1"/>
  <c r="R59" i="1"/>
  <c r="Y59" i="1"/>
  <c r="X59" i="1"/>
  <c r="W59" i="1"/>
  <c r="V59" i="1"/>
  <c r="U59" i="1"/>
  <c r="T59" i="1"/>
  <c r="S59" i="1"/>
  <c r="D59" i="1"/>
  <c r="M59" i="1"/>
  <c r="C59" i="1"/>
  <c r="L59" i="1"/>
  <c r="K59" i="1"/>
  <c r="J59" i="1"/>
  <c r="I59" i="1"/>
  <c r="H59" i="1"/>
  <c r="G59" i="1"/>
  <c r="F59" i="1"/>
  <c r="E59" i="1"/>
  <c r="AA58" i="1"/>
  <c r="Q58" i="1"/>
  <c r="Z58" i="1"/>
  <c r="R58" i="1"/>
  <c r="Y58" i="1"/>
  <c r="X58" i="1"/>
  <c r="W58" i="1"/>
  <c r="V58" i="1"/>
  <c r="U58" i="1"/>
  <c r="T58" i="1"/>
  <c r="S58" i="1"/>
  <c r="D58" i="1"/>
  <c r="M58" i="1"/>
  <c r="C58" i="1"/>
  <c r="L58" i="1"/>
  <c r="K58" i="1"/>
  <c r="J58" i="1"/>
  <c r="I58" i="1"/>
  <c r="H58" i="1"/>
  <c r="G58" i="1"/>
  <c r="F58" i="1"/>
  <c r="E58" i="1"/>
  <c r="AA57" i="1"/>
  <c r="Q57" i="1"/>
  <c r="Z57" i="1"/>
  <c r="R57" i="1"/>
  <c r="Y57" i="1"/>
  <c r="X57" i="1"/>
  <c r="W57" i="1"/>
  <c r="V57" i="1"/>
  <c r="U57" i="1"/>
  <c r="T57" i="1"/>
  <c r="S57" i="1"/>
  <c r="D57" i="1"/>
  <c r="M57" i="1"/>
  <c r="C57" i="1"/>
  <c r="L57" i="1"/>
  <c r="K57" i="1"/>
  <c r="J57" i="1"/>
  <c r="I57" i="1"/>
  <c r="H57" i="1"/>
  <c r="G57" i="1"/>
  <c r="F57" i="1"/>
  <c r="E57" i="1"/>
  <c r="AA56" i="1"/>
  <c r="Q56" i="1"/>
  <c r="Z56" i="1"/>
  <c r="R56" i="1"/>
  <c r="Y56" i="1"/>
  <c r="X56" i="1"/>
  <c r="W56" i="1"/>
  <c r="V56" i="1"/>
  <c r="U56" i="1"/>
  <c r="T56" i="1"/>
  <c r="S56" i="1"/>
  <c r="D56" i="1"/>
  <c r="M56" i="1"/>
  <c r="C56" i="1"/>
  <c r="L56" i="1"/>
  <c r="K56" i="1"/>
  <c r="J56" i="1"/>
  <c r="I56" i="1"/>
  <c r="H56" i="1"/>
  <c r="G56" i="1"/>
  <c r="F56" i="1"/>
  <c r="E56" i="1"/>
  <c r="AA55" i="1"/>
  <c r="Q55" i="1"/>
  <c r="Z55" i="1"/>
  <c r="R55" i="1"/>
  <c r="Y55" i="1"/>
  <c r="X55" i="1"/>
  <c r="W55" i="1"/>
  <c r="V55" i="1"/>
  <c r="U55" i="1"/>
  <c r="T55" i="1"/>
  <c r="S55" i="1"/>
  <c r="D55" i="1"/>
  <c r="M55" i="1"/>
  <c r="C55" i="1"/>
  <c r="L55" i="1"/>
  <c r="K55" i="1"/>
  <c r="J55" i="1"/>
  <c r="I55" i="1"/>
  <c r="H55" i="1"/>
  <c r="G55" i="1"/>
  <c r="F55" i="1"/>
  <c r="E55" i="1"/>
  <c r="AA54" i="1"/>
  <c r="Q54" i="1"/>
  <c r="Z54" i="1"/>
  <c r="R54" i="1"/>
  <c r="Y54" i="1"/>
  <c r="X54" i="1"/>
  <c r="W54" i="1"/>
  <c r="V54" i="1"/>
  <c r="U54" i="1"/>
  <c r="T54" i="1"/>
  <c r="S54" i="1"/>
  <c r="D54" i="1"/>
  <c r="M54" i="1"/>
  <c r="C54" i="1"/>
  <c r="L54" i="1"/>
  <c r="K54" i="1"/>
  <c r="J54" i="1"/>
  <c r="I54" i="1"/>
  <c r="H54" i="1"/>
  <c r="G54" i="1"/>
  <c r="F54" i="1"/>
  <c r="E54" i="1"/>
  <c r="AA53" i="1"/>
  <c r="Q53" i="1"/>
  <c r="Z53" i="1"/>
  <c r="R53" i="1"/>
  <c r="Y53" i="1"/>
  <c r="X53" i="1"/>
  <c r="W53" i="1"/>
  <c r="V53" i="1"/>
  <c r="U53" i="1"/>
  <c r="T53" i="1"/>
  <c r="S53" i="1"/>
  <c r="D53" i="1"/>
  <c r="M53" i="1"/>
  <c r="C53" i="1"/>
  <c r="L53" i="1"/>
  <c r="K53" i="1"/>
  <c r="J53" i="1"/>
  <c r="I53" i="1"/>
  <c r="H53" i="1"/>
  <c r="G53" i="1"/>
  <c r="F53" i="1"/>
  <c r="E53" i="1"/>
  <c r="AA52" i="1"/>
  <c r="Q52" i="1"/>
  <c r="Z52" i="1"/>
  <c r="R52" i="1"/>
  <c r="Y52" i="1"/>
  <c r="X52" i="1"/>
  <c r="W52" i="1"/>
  <c r="V52" i="1"/>
  <c r="U52" i="1"/>
  <c r="T52" i="1"/>
  <c r="S52" i="1"/>
  <c r="D52" i="1"/>
  <c r="M52" i="1"/>
  <c r="C52" i="1"/>
  <c r="L52" i="1"/>
  <c r="K52" i="1"/>
  <c r="J52" i="1"/>
  <c r="I52" i="1"/>
  <c r="H52" i="1"/>
  <c r="G52" i="1"/>
  <c r="F52" i="1"/>
  <c r="E52" i="1"/>
  <c r="C8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D40" i="1"/>
  <c r="M40" i="1"/>
  <c r="C40" i="1"/>
  <c r="L40" i="1"/>
  <c r="K40" i="1"/>
  <c r="J40" i="1"/>
  <c r="I40" i="1"/>
  <c r="H40" i="1"/>
  <c r="G40" i="1"/>
  <c r="F40" i="1"/>
  <c r="E40" i="1"/>
  <c r="D39" i="1"/>
  <c r="M39" i="1"/>
  <c r="C39" i="1"/>
  <c r="L39" i="1"/>
  <c r="K39" i="1"/>
  <c r="J39" i="1"/>
  <c r="I39" i="1"/>
  <c r="H39" i="1"/>
  <c r="G39" i="1"/>
  <c r="F39" i="1"/>
  <c r="E39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AA38" i="1"/>
  <c r="Q8" i="1"/>
  <c r="Q38" i="1"/>
  <c r="Z38" i="1"/>
  <c r="R38" i="1"/>
  <c r="Y38" i="1"/>
  <c r="X38" i="1"/>
  <c r="W38" i="1"/>
  <c r="V38" i="1"/>
  <c r="U38" i="1"/>
  <c r="T38" i="1"/>
  <c r="S38" i="1"/>
  <c r="D38" i="1"/>
  <c r="M38" i="1"/>
  <c r="C38" i="1"/>
  <c r="L38" i="1"/>
  <c r="K38" i="1"/>
  <c r="J38" i="1"/>
  <c r="I38" i="1"/>
  <c r="H38" i="1"/>
  <c r="G38" i="1"/>
  <c r="F38" i="1"/>
  <c r="E38" i="1"/>
  <c r="AA37" i="1"/>
  <c r="Q37" i="1"/>
  <c r="Z37" i="1"/>
  <c r="R37" i="1"/>
  <c r="Y37" i="1"/>
  <c r="X37" i="1"/>
  <c r="W37" i="1"/>
  <c r="V37" i="1"/>
  <c r="U37" i="1"/>
  <c r="T37" i="1"/>
  <c r="S37" i="1"/>
  <c r="D37" i="1"/>
  <c r="M37" i="1"/>
  <c r="C37" i="1"/>
  <c r="L37" i="1"/>
  <c r="K37" i="1"/>
  <c r="J37" i="1"/>
  <c r="I37" i="1"/>
  <c r="H37" i="1"/>
  <c r="G37" i="1"/>
  <c r="F37" i="1"/>
  <c r="E37" i="1"/>
  <c r="AA36" i="1"/>
  <c r="Q36" i="1"/>
  <c r="Z36" i="1"/>
  <c r="R36" i="1"/>
  <c r="Y36" i="1"/>
  <c r="X36" i="1"/>
  <c r="W36" i="1"/>
  <c r="V36" i="1"/>
  <c r="U36" i="1"/>
  <c r="T36" i="1"/>
  <c r="S36" i="1"/>
  <c r="D36" i="1"/>
  <c r="M36" i="1"/>
  <c r="C36" i="1"/>
  <c r="L36" i="1"/>
  <c r="K36" i="1"/>
  <c r="J36" i="1"/>
  <c r="I36" i="1"/>
  <c r="H36" i="1"/>
  <c r="G36" i="1"/>
  <c r="F36" i="1"/>
  <c r="E36" i="1"/>
  <c r="AA35" i="1"/>
  <c r="Q35" i="1"/>
  <c r="Z35" i="1"/>
  <c r="R35" i="1"/>
  <c r="Y35" i="1"/>
  <c r="X35" i="1"/>
  <c r="W35" i="1"/>
  <c r="V35" i="1"/>
  <c r="U35" i="1"/>
  <c r="T35" i="1"/>
  <c r="S35" i="1"/>
  <c r="D35" i="1"/>
  <c r="M35" i="1"/>
  <c r="C35" i="1"/>
  <c r="L35" i="1"/>
  <c r="K35" i="1"/>
  <c r="J35" i="1"/>
  <c r="I35" i="1"/>
  <c r="H35" i="1"/>
  <c r="G35" i="1"/>
  <c r="F35" i="1"/>
  <c r="E35" i="1"/>
  <c r="AA34" i="1"/>
  <c r="Q34" i="1"/>
  <c r="Z34" i="1"/>
  <c r="R34" i="1"/>
  <c r="Y34" i="1"/>
  <c r="X34" i="1"/>
  <c r="W34" i="1"/>
  <c r="V34" i="1"/>
  <c r="U34" i="1"/>
  <c r="T34" i="1"/>
  <c r="S34" i="1"/>
  <c r="D34" i="1"/>
  <c r="M34" i="1"/>
  <c r="C34" i="1"/>
  <c r="L34" i="1"/>
  <c r="K34" i="1"/>
  <c r="J34" i="1"/>
  <c r="I34" i="1"/>
  <c r="H34" i="1"/>
  <c r="G34" i="1"/>
  <c r="F34" i="1"/>
  <c r="E34" i="1"/>
  <c r="AA33" i="1"/>
  <c r="Q33" i="1"/>
  <c r="Z33" i="1"/>
  <c r="R33" i="1"/>
  <c r="Y33" i="1"/>
  <c r="X33" i="1"/>
  <c r="W33" i="1"/>
  <c r="V33" i="1"/>
  <c r="U33" i="1"/>
  <c r="T33" i="1"/>
  <c r="S33" i="1"/>
  <c r="D33" i="1"/>
  <c r="M33" i="1"/>
  <c r="C33" i="1"/>
  <c r="L33" i="1"/>
  <c r="K33" i="1"/>
  <c r="J33" i="1"/>
  <c r="I33" i="1"/>
  <c r="H33" i="1"/>
  <c r="G33" i="1"/>
  <c r="F33" i="1"/>
  <c r="E33" i="1"/>
  <c r="AA32" i="1"/>
  <c r="Q32" i="1"/>
  <c r="Z32" i="1"/>
  <c r="R32" i="1"/>
  <c r="Y32" i="1"/>
  <c r="X32" i="1"/>
  <c r="W32" i="1"/>
  <c r="V32" i="1"/>
  <c r="U32" i="1"/>
  <c r="T32" i="1"/>
  <c r="S32" i="1"/>
  <c r="D32" i="1"/>
  <c r="M32" i="1"/>
  <c r="C32" i="1"/>
  <c r="L32" i="1"/>
  <c r="K32" i="1"/>
  <c r="J32" i="1"/>
  <c r="I32" i="1"/>
  <c r="H32" i="1"/>
  <c r="G32" i="1"/>
  <c r="F32" i="1"/>
  <c r="E32" i="1"/>
  <c r="AA31" i="1"/>
  <c r="Q31" i="1"/>
  <c r="Z31" i="1"/>
  <c r="R31" i="1"/>
  <c r="Y31" i="1"/>
  <c r="X31" i="1"/>
  <c r="W31" i="1"/>
  <c r="V31" i="1"/>
  <c r="U31" i="1"/>
  <c r="T31" i="1"/>
  <c r="S31" i="1"/>
  <c r="D31" i="1"/>
  <c r="M31" i="1"/>
  <c r="C31" i="1"/>
  <c r="L31" i="1"/>
  <c r="K31" i="1"/>
  <c r="J31" i="1"/>
  <c r="I31" i="1"/>
  <c r="H31" i="1"/>
  <c r="G31" i="1"/>
  <c r="F31" i="1"/>
  <c r="E31" i="1"/>
  <c r="AA30" i="1"/>
  <c r="Q30" i="1"/>
  <c r="Z30" i="1"/>
  <c r="R30" i="1"/>
  <c r="Y30" i="1"/>
  <c r="X30" i="1"/>
  <c r="W30" i="1"/>
  <c r="V30" i="1"/>
  <c r="U30" i="1"/>
  <c r="T30" i="1"/>
  <c r="S30" i="1"/>
  <c r="D30" i="1"/>
  <c r="M30" i="1"/>
  <c r="C30" i="1"/>
  <c r="L30" i="1"/>
  <c r="K30" i="1"/>
  <c r="J30" i="1"/>
  <c r="I30" i="1"/>
  <c r="H30" i="1"/>
  <c r="G30" i="1"/>
  <c r="F30" i="1"/>
  <c r="E30" i="1"/>
  <c r="AA29" i="1"/>
  <c r="Q29" i="1"/>
  <c r="Z29" i="1"/>
  <c r="R29" i="1"/>
  <c r="Y29" i="1"/>
  <c r="X29" i="1"/>
  <c r="W29" i="1"/>
  <c r="V29" i="1"/>
  <c r="U29" i="1"/>
  <c r="T29" i="1"/>
  <c r="S29" i="1"/>
  <c r="D29" i="1"/>
  <c r="M29" i="1"/>
  <c r="C29" i="1"/>
  <c r="L29" i="1"/>
  <c r="K29" i="1"/>
  <c r="J29" i="1"/>
  <c r="I29" i="1"/>
  <c r="H29" i="1"/>
  <c r="G29" i="1"/>
  <c r="F29" i="1"/>
  <c r="E29" i="1"/>
  <c r="AA28" i="1"/>
  <c r="Q28" i="1"/>
  <c r="Z28" i="1"/>
  <c r="R28" i="1"/>
  <c r="Y28" i="1"/>
  <c r="X28" i="1"/>
  <c r="W28" i="1"/>
  <c r="V28" i="1"/>
  <c r="U28" i="1"/>
  <c r="T28" i="1"/>
  <c r="S28" i="1"/>
  <c r="D28" i="1"/>
  <c r="M28" i="1"/>
  <c r="C28" i="1"/>
  <c r="L28" i="1"/>
  <c r="K28" i="1"/>
  <c r="J28" i="1"/>
  <c r="I28" i="1"/>
  <c r="H28" i="1"/>
  <c r="G28" i="1"/>
  <c r="F28" i="1"/>
  <c r="E28" i="1"/>
  <c r="AA27" i="1"/>
  <c r="Q27" i="1"/>
  <c r="Z27" i="1"/>
  <c r="R27" i="1"/>
  <c r="Y27" i="1"/>
  <c r="X27" i="1"/>
  <c r="W27" i="1"/>
  <c r="V27" i="1"/>
  <c r="U27" i="1"/>
  <c r="T27" i="1"/>
  <c r="S27" i="1"/>
  <c r="D27" i="1"/>
  <c r="M27" i="1"/>
  <c r="C27" i="1"/>
  <c r="L27" i="1"/>
  <c r="K27" i="1"/>
  <c r="J27" i="1"/>
  <c r="I27" i="1"/>
  <c r="H27" i="1"/>
  <c r="G27" i="1"/>
  <c r="F27" i="1"/>
  <c r="E27" i="1"/>
  <c r="AA26" i="1"/>
  <c r="Q26" i="1"/>
  <c r="Z26" i="1"/>
  <c r="R26" i="1"/>
  <c r="Y26" i="1"/>
  <c r="X26" i="1"/>
  <c r="W26" i="1"/>
  <c r="V26" i="1"/>
  <c r="U26" i="1"/>
  <c r="T26" i="1"/>
  <c r="S26" i="1"/>
  <c r="D26" i="1"/>
  <c r="M26" i="1"/>
  <c r="C26" i="1"/>
  <c r="L26" i="1"/>
  <c r="K26" i="1"/>
  <c r="J26" i="1"/>
  <c r="I26" i="1"/>
  <c r="H26" i="1"/>
  <c r="G26" i="1"/>
  <c r="F26" i="1"/>
  <c r="E26" i="1"/>
  <c r="AA25" i="1"/>
  <c r="Q25" i="1"/>
  <c r="Z25" i="1"/>
  <c r="R25" i="1"/>
  <c r="Y25" i="1"/>
  <c r="X25" i="1"/>
  <c r="W25" i="1"/>
  <c r="V25" i="1"/>
  <c r="U25" i="1"/>
  <c r="T25" i="1"/>
  <c r="S25" i="1"/>
  <c r="D25" i="1"/>
  <c r="M25" i="1"/>
  <c r="C25" i="1"/>
  <c r="L25" i="1"/>
  <c r="K25" i="1"/>
  <c r="J25" i="1"/>
  <c r="I25" i="1"/>
  <c r="H25" i="1"/>
  <c r="G25" i="1"/>
  <c r="F25" i="1"/>
  <c r="E25" i="1"/>
  <c r="AA24" i="1"/>
  <c r="Q24" i="1"/>
  <c r="Z24" i="1"/>
  <c r="R24" i="1"/>
  <c r="Y24" i="1"/>
  <c r="X24" i="1"/>
  <c r="W24" i="1"/>
  <c r="V24" i="1"/>
  <c r="U24" i="1"/>
  <c r="T24" i="1"/>
  <c r="S24" i="1"/>
  <c r="D24" i="1"/>
  <c r="M24" i="1"/>
  <c r="C24" i="1"/>
  <c r="L24" i="1"/>
  <c r="K24" i="1"/>
  <c r="J24" i="1"/>
  <c r="I24" i="1"/>
  <c r="H24" i="1"/>
  <c r="G24" i="1"/>
  <c r="F24" i="1"/>
  <c r="E24" i="1"/>
  <c r="AA23" i="1"/>
  <c r="Q23" i="1"/>
  <c r="Z23" i="1"/>
  <c r="R23" i="1"/>
  <c r="Y23" i="1"/>
  <c r="X23" i="1"/>
  <c r="W23" i="1"/>
  <c r="V23" i="1"/>
  <c r="U23" i="1"/>
  <c r="T23" i="1"/>
  <c r="S23" i="1"/>
  <c r="D23" i="1"/>
  <c r="M23" i="1"/>
  <c r="C23" i="1"/>
  <c r="L23" i="1"/>
  <c r="K23" i="1"/>
  <c r="J23" i="1"/>
  <c r="I23" i="1"/>
  <c r="H23" i="1"/>
  <c r="G23" i="1"/>
  <c r="F23" i="1"/>
  <c r="E23" i="1"/>
  <c r="AA22" i="1"/>
  <c r="Q22" i="1"/>
  <c r="Z22" i="1"/>
  <c r="R22" i="1"/>
  <c r="Y22" i="1"/>
  <c r="X22" i="1"/>
  <c r="W22" i="1"/>
  <c r="V22" i="1"/>
  <c r="U22" i="1"/>
  <c r="T22" i="1"/>
  <c r="S22" i="1"/>
  <c r="D22" i="1"/>
  <c r="M22" i="1"/>
  <c r="C22" i="1"/>
  <c r="L22" i="1"/>
  <c r="K22" i="1"/>
  <c r="J22" i="1"/>
  <c r="I22" i="1"/>
  <c r="H22" i="1"/>
  <c r="G22" i="1"/>
  <c r="F22" i="1"/>
  <c r="E22" i="1"/>
  <c r="AA21" i="1"/>
  <c r="Q21" i="1"/>
  <c r="Z21" i="1"/>
  <c r="R21" i="1"/>
  <c r="Y21" i="1"/>
  <c r="X21" i="1"/>
  <c r="W21" i="1"/>
  <c r="V21" i="1"/>
  <c r="U21" i="1"/>
  <c r="T21" i="1"/>
  <c r="S21" i="1"/>
  <c r="D21" i="1"/>
  <c r="M21" i="1"/>
  <c r="C21" i="1"/>
  <c r="L21" i="1"/>
  <c r="K21" i="1"/>
  <c r="J21" i="1"/>
  <c r="I21" i="1"/>
  <c r="H21" i="1"/>
  <c r="G21" i="1"/>
  <c r="F21" i="1"/>
  <c r="E21" i="1"/>
  <c r="AA20" i="1"/>
  <c r="Q20" i="1"/>
  <c r="Z20" i="1"/>
  <c r="R20" i="1"/>
  <c r="Y20" i="1"/>
  <c r="X20" i="1"/>
  <c r="W20" i="1"/>
  <c r="V20" i="1"/>
  <c r="U20" i="1"/>
  <c r="T20" i="1"/>
  <c r="S20" i="1"/>
  <c r="D20" i="1"/>
  <c r="M20" i="1"/>
  <c r="C20" i="1"/>
  <c r="L20" i="1"/>
  <c r="K20" i="1"/>
  <c r="J20" i="1"/>
  <c r="I20" i="1"/>
  <c r="H20" i="1"/>
  <c r="G20" i="1"/>
  <c r="F20" i="1"/>
  <c r="E20" i="1"/>
  <c r="AA19" i="1"/>
  <c r="Q19" i="1"/>
  <c r="Z19" i="1"/>
  <c r="R19" i="1"/>
  <c r="Y19" i="1"/>
  <c r="X19" i="1"/>
  <c r="W19" i="1"/>
  <c r="V19" i="1"/>
  <c r="U19" i="1"/>
  <c r="T19" i="1"/>
  <c r="S19" i="1"/>
  <c r="D19" i="1"/>
  <c r="M19" i="1"/>
  <c r="C19" i="1"/>
  <c r="L19" i="1"/>
  <c r="K19" i="1"/>
  <c r="J19" i="1"/>
  <c r="I19" i="1"/>
  <c r="H19" i="1"/>
  <c r="G19" i="1"/>
  <c r="F19" i="1"/>
  <c r="E19" i="1"/>
  <c r="AA18" i="1"/>
  <c r="Q18" i="1"/>
  <c r="Z18" i="1"/>
  <c r="R18" i="1"/>
  <c r="Y18" i="1"/>
  <c r="X18" i="1"/>
  <c r="W18" i="1"/>
  <c r="V18" i="1"/>
  <c r="U18" i="1"/>
  <c r="T18" i="1"/>
  <c r="S18" i="1"/>
  <c r="D18" i="1"/>
  <c r="M18" i="1"/>
  <c r="C18" i="1"/>
  <c r="L18" i="1"/>
  <c r="K18" i="1"/>
  <c r="J18" i="1"/>
  <c r="I18" i="1"/>
  <c r="H18" i="1"/>
  <c r="G18" i="1"/>
  <c r="F18" i="1"/>
  <c r="E18" i="1"/>
  <c r="AA17" i="1"/>
  <c r="Q17" i="1"/>
  <c r="Z17" i="1"/>
  <c r="R17" i="1"/>
  <c r="Y17" i="1"/>
  <c r="X17" i="1"/>
  <c r="W17" i="1"/>
  <c r="V17" i="1"/>
  <c r="U17" i="1"/>
  <c r="T17" i="1"/>
  <c r="S17" i="1"/>
  <c r="D17" i="1"/>
  <c r="M17" i="1"/>
  <c r="C17" i="1"/>
  <c r="L17" i="1"/>
  <c r="K17" i="1"/>
  <c r="J17" i="1"/>
  <c r="I17" i="1"/>
  <c r="H17" i="1"/>
  <c r="G17" i="1"/>
  <c r="F17" i="1"/>
  <c r="E17" i="1"/>
  <c r="AA16" i="1"/>
  <c r="Q16" i="1"/>
  <c r="Z16" i="1"/>
  <c r="R16" i="1"/>
  <c r="Y16" i="1"/>
  <c r="X16" i="1"/>
  <c r="W16" i="1"/>
  <c r="V16" i="1"/>
  <c r="U16" i="1"/>
  <c r="T16" i="1"/>
  <c r="S16" i="1"/>
  <c r="D16" i="1"/>
  <c r="M16" i="1"/>
  <c r="C16" i="1"/>
  <c r="L16" i="1"/>
  <c r="K16" i="1"/>
  <c r="J16" i="1"/>
  <c r="I16" i="1"/>
  <c r="H16" i="1"/>
  <c r="G16" i="1"/>
  <c r="F16" i="1"/>
  <c r="E16" i="1"/>
  <c r="AA15" i="1"/>
  <c r="Q15" i="1"/>
  <c r="Z15" i="1"/>
  <c r="R15" i="1"/>
  <c r="Y15" i="1"/>
  <c r="X15" i="1"/>
  <c r="W15" i="1"/>
  <c r="V15" i="1"/>
  <c r="U15" i="1"/>
  <c r="T15" i="1"/>
  <c r="S15" i="1"/>
  <c r="D15" i="1"/>
  <c r="M15" i="1"/>
  <c r="C15" i="1"/>
  <c r="L15" i="1"/>
  <c r="K15" i="1"/>
  <c r="J15" i="1"/>
  <c r="I15" i="1"/>
  <c r="H15" i="1"/>
  <c r="G15" i="1"/>
  <c r="F15" i="1"/>
  <c r="E15" i="1"/>
  <c r="AA14" i="1"/>
  <c r="Q14" i="1"/>
  <c r="Z14" i="1"/>
  <c r="R14" i="1"/>
  <c r="Y14" i="1"/>
  <c r="X14" i="1"/>
  <c r="W14" i="1"/>
  <c r="V14" i="1"/>
  <c r="U14" i="1"/>
  <c r="T14" i="1"/>
  <c r="S14" i="1"/>
  <c r="D14" i="1"/>
  <c r="M14" i="1"/>
  <c r="C14" i="1"/>
  <c r="L14" i="1"/>
  <c r="K14" i="1"/>
  <c r="J14" i="1"/>
  <c r="I14" i="1"/>
  <c r="H14" i="1"/>
  <c r="G14" i="1"/>
  <c r="F14" i="1"/>
  <c r="E14" i="1"/>
  <c r="AA13" i="1"/>
  <c r="Q13" i="1"/>
  <c r="Z13" i="1"/>
  <c r="R13" i="1"/>
  <c r="Y13" i="1"/>
  <c r="X13" i="1"/>
  <c r="W13" i="1"/>
  <c r="V13" i="1"/>
  <c r="U13" i="1"/>
  <c r="T13" i="1"/>
  <c r="S13" i="1"/>
  <c r="D13" i="1"/>
  <c r="M13" i="1"/>
  <c r="C13" i="1"/>
  <c r="L13" i="1"/>
  <c r="K13" i="1"/>
  <c r="J13" i="1"/>
  <c r="I13" i="1"/>
  <c r="H13" i="1"/>
  <c r="G13" i="1"/>
  <c r="F13" i="1"/>
  <c r="E13" i="1"/>
  <c r="AA12" i="1"/>
  <c r="Q12" i="1"/>
  <c r="Z12" i="1"/>
  <c r="R12" i="1"/>
  <c r="Y12" i="1"/>
  <c r="X12" i="1"/>
  <c r="W12" i="1"/>
  <c r="V12" i="1"/>
  <c r="U12" i="1"/>
  <c r="T12" i="1"/>
  <c r="S12" i="1"/>
  <c r="D12" i="1"/>
  <c r="M12" i="1"/>
  <c r="C12" i="1"/>
  <c r="L12" i="1"/>
  <c r="K12" i="1"/>
  <c r="J12" i="1"/>
  <c r="I12" i="1"/>
  <c r="H12" i="1"/>
  <c r="G12" i="1"/>
  <c r="F12" i="1"/>
  <c r="E12" i="1"/>
  <c r="AA11" i="1"/>
  <c r="Q11" i="1"/>
  <c r="Z11" i="1"/>
  <c r="R11" i="1"/>
  <c r="Y11" i="1"/>
  <c r="X11" i="1"/>
  <c r="W11" i="1"/>
  <c r="V11" i="1"/>
  <c r="U11" i="1"/>
  <c r="T11" i="1"/>
  <c r="S11" i="1"/>
  <c r="D11" i="1"/>
  <c r="M11" i="1"/>
  <c r="C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<sst xmlns="http://schemas.openxmlformats.org/spreadsheetml/2006/main" count="183" uniqueCount="55">
  <si>
    <t>Toe Room</t>
  </si>
  <si>
    <t>Toe Room</t>
  </si>
  <si>
    <t>(─)</t>
  </si>
  <si>
    <t>(+)</t>
  </si>
  <si>
    <t>%</t>
  </si>
  <si>
    <t xml:space="preserve"> US Customary</t>
  </si>
  <si>
    <t xml:space="preserve">     Brannock</t>
  </si>
  <si>
    <t>Last.in</t>
  </si>
  <si>
    <t>Toe.in</t>
  </si>
  <si>
    <t>Foot.in</t>
  </si>
  <si>
    <t>UK</t>
  </si>
  <si>
    <t>M</t>
  </si>
  <si>
    <t>W</t>
  </si>
  <si>
    <t>IT|EU</t>
  </si>
  <si>
    <t>Last.cm</t>
  </si>
  <si>
    <t>Toe.cm</t>
  </si>
  <si>
    <t>Foot.cm</t>
  </si>
  <si>
    <t>Toe Room %</t>
  </si>
  <si>
    <t>J. S. Gilstrap</t>
  </si>
  <si>
    <t>(CC-BY-NC-ND 4.0) Creative Commons, Attribution, Non-Commercial, No Derivative Works.</t>
  </si>
  <si>
    <t>Enter Here</t>
  </si>
  <si>
    <t>Only Change this Value.</t>
  </si>
  <si>
    <t>Standard Barleycorn ⅙" Last Increment</t>
  </si>
  <si>
    <t>Standard Barleycorn ⅙" Foot Increment</t>
  </si>
  <si>
    <t>Barleycorn ⅛" Last Increment</t>
  </si>
  <si>
    <t>Barleycorn ⅛" Foot Increment</t>
  </si>
  <si>
    <t>Standard Paris Point ⅓cm Last Increment</t>
  </si>
  <si>
    <t>Paris Point ⅓cm Foot Increment</t>
  </si>
  <si>
    <t>Paris Point ¼cm Last Increment</t>
  </si>
  <si>
    <t>Paris Point ¼cm Foot Increment</t>
  </si>
  <si>
    <t xml:space="preserve">       US Customary</t>
  </si>
  <si>
    <t xml:space="preserve">          Brannock</t>
  </si>
  <si>
    <t xml:space="preserve">      US Customary</t>
  </si>
  <si>
    <t xml:space="preserve">     US Customary</t>
  </si>
  <si>
    <t xml:space="preserve">            Brannock</t>
  </si>
  <si>
    <t xml:space="preserve">           Brannock</t>
  </si>
  <si>
    <t>In tables values in Gray are static do not change with the change in toe room %.</t>
  </si>
  <si>
    <t>Left</t>
  </si>
  <si>
    <t>Right</t>
  </si>
  <si>
    <t>Foot(cm)</t>
  </si>
  <si>
    <t>Foot(in)</t>
  </si>
  <si>
    <t>Last(in)</t>
  </si>
  <si>
    <t>Length</t>
  </si>
  <si>
    <t>Last(cm)</t>
  </si>
  <si>
    <t>Change only Values in Dark Cyan</t>
  </si>
  <si>
    <t xml:space="preserve">   US Customary</t>
  </si>
  <si>
    <t xml:space="preserve">       Brannock</t>
  </si>
  <si>
    <t>⅔ "</t>
  </si>
  <si>
    <t>½"</t>
  </si>
  <si>
    <t>UK (25)</t>
  </si>
  <si>
    <t>M (24)</t>
  </si>
  <si>
    <t>W (22½)</t>
  </si>
  <si>
    <t>M (22)</t>
  </si>
  <si>
    <t>W (21)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</si>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</sst>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3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sz val="20"/>
      <color theme="1"/>
      <name val="Calibri"/>
      <scheme val="minor"/>
    </font>
    <font>
      <sz val="12"/>
      <color theme="1" tint="0.499984740745262"/>
      <name val="Calibri"/>
      <scheme val="minor"/>
    </font>
    <font>
      <b/>
      <sz val="16"/>
      <color theme="1" tint="0.499984740745262"/>
      <name val="Calibri"/>
      <scheme val="minor"/>
    </font>
    <font>
      <u/>
      <sz val="12"/>
      <color theme="11"/>
      <name val="Calibri"/>
      <family val="2"/>
      <scheme val="minor"/>
    </font>
    <font>
      <b/>
      <sz val="12"/>
      <color rgb="FFBE132D"/>
      <name val="Calibri"/>
      <scheme val="minor"/>
    </font>
    <font>
      <b/>
      <sz val="12"/>
      <color rgb="FF7F00B0"/>
      <name val="Calibri"/>
      <scheme val="minor"/>
    </font>
    <font>
      <b/>
      <sz val="12"/>
      <color rgb="FF0000FF"/>
      <name val="Calibri"/>
      <scheme val="minor"/>
    </font>
    <font>
      <b/>
      <sz val="12"/>
      <color rgb="FF1EB711"/>
      <name val="Calibri"/>
      <scheme val="minor"/>
    </font>
    <font>
      <b/>
      <sz val="12"/>
      <color rgb="FFFF00FF"/>
      <name val="Calibri"/>
      <scheme val="minor"/>
    </font>
    <font>
      <sz val="14"/>
      <color rgb="FFFF0000"/>
      <name val="Calibri"/>
      <scheme val="minor"/>
    </font>
    <font>
      <b/>
      <sz val="12"/>
      <color rgb="FF0E6D6C"/>
      <name val="Calibri"/>
      <scheme val="minor"/>
    </font>
    <font>
      <sz val="14"/>
      <color theme="1"/>
      <name val="Calibri"/>
      <scheme val="minor"/>
    </font>
    <font>
      <sz val="18"/>
      <color theme="1"/>
      <name val="Calibri"/>
      <scheme val="minor"/>
    </font>
    <font>
      <b/>
      <sz val="18"/>
      <color rgb="FF008000"/>
      <name val="Calibri"/>
      <scheme val="minor"/>
    </font>
    <font>
      <b/>
      <sz val="18"/>
      <color theme="1"/>
      <name val="Calibri"/>
      <scheme val="minor"/>
    </font>
    <font>
      <b/>
      <sz val="18"/>
      <color rgb="FF7F00B0"/>
      <name val="Calibri"/>
      <scheme val="minor"/>
    </font>
    <font>
      <b/>
      <sz val="18"/>
      <color rgb="FF3366FF"/>
      <name val="Calibri"/>
      <scheme val="minor"/>
    </font>
    <font>
      <b/>
      <sz val="18"/>
      <color rgb="FFBE1300"/>
      <name val="Calibri"/>
      <scheme val="minor"/>
    </font>
    <font>
      <b/>
      <sz val="18"/>
      <color theme="1" tint="0.499984740745262"/>
      <name val="Calibri"/>
      <scheme val="minor"/>
    </font>
    <font>
      <b/>
      <sz val="18"/>
      <color rgb="FF17B4B2"/>
      <name val="Calibri"/>
      <scheme val="minor"/>
    </font>
    <font>
      <b/>
      <sz val="18"/>
      <color rgb="FFFF0000"/>
      <name val="Calibri"/>
      <scheme val="minor"/>
    </font>
    <font>
      <b/>
      <sz val="18"/>
      <color theme="9" tint="-0.499984740745262"/>
      <name val="Calibri"/>
      <scheme val="minor"/>
    </font>
    <font>
      <b/>
      <sz val="18"/>
      <color rgb="FFFF00FF"/>
      <name val="Calibri"/>
      <scheme val="minor"/>
    </font>
    <font>
      <b/>
      <sz val="20"/>
      <color rgb="FF0000FF"/>
      <name val="Calibri"/>
      <scheme val="minor"/>
    </font>
    <font>
      <b/>
      <sz val="20"/>
      <color rgb="FFFF00FF"/>
      <name val="Calibri"/>
      <scheme val="minor"/>
    </font>
    <font>
      <b/>
      <sz val="18"/>
      <color rgb="FF000000"/>
      <name val="Calibri"/>
      <scheme val="minor"/>
    </font>
    <font>
      <b/>
      <sz val="12"/>
      <color rgb="FF974706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1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166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27" fillId="0" borderId="0" xfId="0" quotePrefix="1" applyFont="1" applyAlignment="1">
      <alignment horizontal="center"/>
    </xf>
    <xf numFmtId="0" fontId="15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</cellXfs>
  <cellStyles count="33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baseColWidth="10" defaultRowHeight="23" x14ac:dyDescent="0"/>
  <cols>
    <col min="1" max="1" width="10.83203125" style="21"/>
    <col min="2" max="2" width="12.33203125" style="21" customWidth="1"/>
    <col min="3" max="4" width="10.83203125" style="21"/>
    <col min="5" max="5" width="11.83203125" style="21" customWidth="1"/>
    <col min="6" max="6" width="11.6640625" style="21" customWidth="1"/>
    <col min="7" max="7" width="11.83203125" style="21" customWidth="1"/>
    <col min="8" max="16384" width="10.83203125" style="21"/>
  </cols>
  <sheetData>
    <row r="1" spans="1:10">
      <c r="H1" s="20" t="s">
        <v>18</v>
      </c>
      <c r="J1" s="20" t="s">
        <v>19</v>
      </c>
    </row>
    <row r="2" spans="1:10">
      <c r="B2" s="30" t="s">
        <v>44</v>
      </c>
    </row>
    <row r="4" spans="1:10">
      <c r="B4" s="22" t="s">
        <v>17</v>
      </c>
    </row>
    <row r="5" spans="1:10">
      <c r="B5" s="31">
        <f>5+5/6</f>
        <v>5.833333333333333</v>
      </c>
    </row>
    <row r="6" spans="1:10">
      <c r="F6" s="21" t="s">
        <v>45</v>
      </c>
    </row>
    <row r="7" spans="1:10">
      <c r="B7" s="23" t="s">
        <v>39</v>
      </c>
      <c r="C7" s="23" t="s">
        <v>40</v>
      </c>
      <c r="D7" s="23" t="s">
        <v>41</v>
      </c>
      <c r="E7" s="24" t="s">
        <v>49</v>
      </c>
      <c r="F7" s="35" t="s">
        <v>50</v>
      </c>
      <c r="G7" s="26" t="s">
        <v>51</v>
      </c>
      <c r="H7" s="34" t="s">
        <v>13</v>
      </c>
      <c r="I7" s="23" t="s">
        <v>43</v>
      </c>
    </row>
    <row r="8" spans="1:10">
      <c r="A8" s="33" t="s">
        <v>37</v>
      </c>
      <c r="B8" s="32">
        <v>25.2</v>
      </c>
      <c r="C8" s="27">
        <f>B8/2.54</f>
        <v>9.9212598425196852</v>
      </c>
      <c r="D8" s="27">
        <f>(1+$B$5/100)*C8</f>
        <v>10.5</v>
      </c>
      <c r="E8" s="28">
        <f>3*D8-25</f>
        <v>6.5</v>
      </c>
      <c r="F8" s="28">
        <f>3*D8-24</f>
        <v>7.5</v>
      </c>
      <c r="G8" s="28">
        <f>3*D8-22.5</f>
        <v>9</v>
      </c>
      <c r="H8" s="28">
        <f>1.5*I8</f>
        <v>40.005000000000003</v>
      </c>
      <c r="I8" s="27">
        <f>2.54*D8</f>
        <v>26.67</v>
      </c>
    </row>
    <row r="9" spans="1:10">
      <c r="A9" s="29" t="s">
        <v>38</v>
      </c>
      <c r="B9" s="32">
        <v>25.2</v>
      </c>
      <c r="C9" s="27">
        <f>B9/2.54</f>
        <v>9.9212598425196852</v>
      </c>
      <c r="D9" s="27">
        <f>(1+$B$5/100)*C9</f>
        <v>10.5</v>
      </c>
      <c r="E9" s="28">
        <f>3*D9-25</f>
        <v>6.5</v>
      </c>
      <c r="F9" s="28">
        <f>3*D9-24</f>
        <v>7.5</v>
      </c>
      <c r="G9" s="28">
        <f>3*D9-22.5</f>
        <v>9</v>
      </c>
      <c r="H9" s="28">
        <f>1.5*I9</f>
        <v>40.005000000000003</v>
      </c>
      <c r="I9" s="27">
        <f>2.54*D9</f>
        <v>26.67</v>
      </c>
    </row>
    <row r="10" spans="1:10">
      <c r="B10" s="23" t="s">
        <v>42</v>
      </c>
      <c r="C10" s="23" t="s">
        <v>42</v>
      </c>
      <c r="D10" s="23" t="s">
        <v>42</v>
      </c>
      <c r="E10" s="40" t="s">
        <v>54</v>
      </c>
      <c r="F10" s="40" t="s">
        <v>54</v>
      </c>
      <c r="G10" s="40" t="s">
        <v>54</v>
      </c>
      <c r="H10" s="40" t="s">
        <v>54</v>
      </c>
      <c r="I10" s="23" t="s">
        <v>42</v>
      </c>
    </row>
    <row r="12" spans="1:10">
      <c r="F12" s="21" t="s">
        <v>46</v>
      </c>
    </row>
    <row r="13" spans="1:10">
      <c r="F13" s="25" t="s">
        <v>52</v>
      </c>
      <c r="G13" s="36" t="s">
        <v>53</v>
      </c>
    </row>
    <row r="14" spans="1:10">
      <c r="E14" s="33" t="s">
        <v>37</v>
      </c>
      <c r="F14" s="28">
        <f>3*C8-22</f>
        <v>7.7637795275590555</v>
      </c>
      <c r="G14" s="28">
        <f>3*C8-21</f>
        <v>8.7637795275590555</v>
      </c>
    </row>
    <row r="15" spans="1:10">
      <c r="E15" s="29" t="s">
        <v>38</v>
      </c>
      <c r="F15" s="28">
        <f>3*C9-22</f>
        <v>7.7637795275590555</v>
      </c>
      <c r="G15" s="28">
        <f>3*C9-21</f>
        <v>8.7637795275590555</v>
      </c>
    </row>
    <row r="16" spans="1:10">
      <c r="F16" s="40" t="s">
        <v>54</v>
      </c>
      <c r="G16" s="40" t="s">
        <v>54</v>
      </c>
    </row>
    <row r="17" spans="5:7" ht="25">
      <c r="E17" s="39" t="s">
        <v>0</v>
      </c>
      <c r="F17" s="37" t="s">
        <v>47</v>
      </c>
      <c r="G17" s="38" t="s">
        <v>48</v>
      </c>
    </row>
  </sheetData>
  <hyperlinks>
    <hyperlink ref="J1" r:id="rId1" tooltip="https://creativecommons.org/licenses_x000a_Left click once to follow this link._x000a_Middle click once to select this cell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workbookViewId="0"/>
  </sheetViews>
  <sheetFormatPr baseColWidth="10" defaultColWidth="8.83203125" defaultRowHeight="15" x14ac:dyDescent="0"/>
  <cols>
    <col min="1" max="2" width="11.5" customWidth="1"/>
    <col min="3" max="3" width="12.83203125" customWidth="1"/>
    <col min="4" max="4" width="11.5" customWidth="1"/>
    <col min="5" max="10" width="9.1640625" customWidth="1"/>
    <col min="11" max="11" width="10.5" customWidth="1"/>
    <col min="12" max="13" width="10.6640625" customWidth="1"/>
    <col min="14" max="15" width="9.1640625" customWidth="1"/>
    <col min="16" max="16" width="10.83203125" customWidth="1"/>
    <col min="17" max="17" width="10.1640625" customWidth="1"/>
    <col min="18" max="18" width="10.83203125" customWidth="1"/>
    <col min="19" max="21" width="9.1640625" customWidth="1"/>
    <col min="22" max="22" width="7.6640625" customWidth="1"/>
    <col min="23" max="23" width="10" customWidth="1"/>
    <col min="24" max="25" width="9.1640625" customWidth="1"/>
    <col min="26" max="27" width="10.5" customWidth="1"/>
    <col min="28" max="28" width="10" customWidth="1"/>
  </cols>
  <sheetData>
    <row r="1" spans="1:27" ht="22.5" customHeight="1">
      <c r="A1" s="41">
        <f>20/3</f>
        <v>6.666666666666667</v>
      </c>
      <c r="B1" s="5" t="s">
        <v>17</v>
      </c>
      <c r="F1" s="20" t="s">
        <v>18</v>
      </c>
      <c r="I1" s="20" t="s">
        <v>19</v>
      </c>
    </row>
    <row r="2" spans="1:27" ht="18">
      <c r="A2" s="17" t="s">
        <v>20</v>
      </c>
    </row>
    <row r="3" spans="1:27" ht="20">
      <c r="A3" s="20" t="s">
        <v>21</v>
      </c>
      <c r="D3" s="11" t="s">
        <v>36</v>
      </c>
    </row>
    <row r="4" spans="1:27" ht="47.25" customHeight="1"/>
    <row r="5" spans="1:27" ht="25">
      <c r="B5" s="6" t="s">
        <v>22</v>
      </c>
      <c r="P5" s="6" t="s">
        <v>23</v>
      </c>
    </row>
    <row r="7" spans="1:27">
      <c r="C7" s="4" t="s">
        <v>0</v>
      </c>
      <c r="Q7" t="s">
        <v>1</v>
      </c>
    </row>
    <row r="8" spans="1:27">
      <c r="B8" s="7" t="s">
        <v>2</v>
      </c>
      <c r="C8" s="18">
        <f>100*(100/(100+A1)-1)</f>
        <v>-6.25</v>
      </c>
      <c r="P8" t="s">
        <v>3</v>
      </c>
      <c r="Q8" s="18">
        <f>A1</f>
        <v>6.666666666666667</v>
      </c>
    </row>
    <row r="9" spans="1:27">
      <c r="C9" s="3" t="s">
        <v>4</v>
      </c>
      <c r="F9" t="s">
        <v>5</v>
      </c>
      <c r="H9" t="s">
        <v>6</v>
      </c>
      <c r="Q9" s="3" t="s">
        <v>4</v>
      </c>
      <c r="T9" t="s">
        <v>33</v>
      </c>
      <c r="V9" t="s">
        <v>31</v>
      </c>
    </row>
    <row r="10" spans="1:27">
      <c r="B10" s="3" t="s">
        <v>7</v>
      </c>
      <c r="C10" s="3" t="s">
        <v>8</v>
      </c>
      <c r="D10" s="3" t="s">
        <v>9</v>
      </c>
      <c r="E10" s="13" t="s">
        <v>10</v>
      </c>
      <c r="F10" s="15" t="s">
        <v>11</v>
      </c>
      <c r="G10" s="12" t="s">
        <v>12</v>
      </c>
      <c r="H10" s="14" t="s">
        <v>11</v>
      </c>
      <c r="I10" s="16" t="s">
        <v>12</v>
      </c>
      <c r="J10" s="42" t="s">
        <v>13</v>
      </c>
      <c r="K10" s="3" t="s">
        <v>14</v>
      </c>
      <c r="L10" s="3" t="s">
        <v>15</v>
      </c>
      <c r="M10" s="3" t="s">
        <v>16</v>
      </c>
      <c r="P10" s="3" t="s">
        <v>9</v>
      </c>
      <c r="Q10" s="3" t="s">
        <v>8</v>
      </c>
      <c r="R10" s="3" t="s">
        <v>7</v>
      </c>
      <c r="S10" s="13" t="s">
        <v>10</v>
      </c>
      <c r="T10" s="15" t="s">
        <v>11</v>
      </c>
      <c r="U10" s="12" t="s">
        <v>12</v>
      </c>
      <c r="V10" s="14" t="s">
        <v>11</v>
      </c>
      <c r="W10" s="16" t="s">
        <v>12</v>
      </c>
      <c r="X10" s="42" t="s">
        <v>13</v>
      </c>
      <c r="Y10" s="3" t="s">
        <v>14</v>
      </c>
      <c r="Z10" s="3" t="s">
        <v>15</v>
      </c>
      <c r="AA10" s="3" t="s">
        <v>16</v>
      </c>
    </row>
    <row r="11" spans="1:27">
      <c r="B11" s="8">
        <f>8+2/3</f>
        <v>8.6666666666666661</v>
      </c>
      <c r="C11" s="1">
        <f t="shared" ref="C11:C40" si="0">B11-D11</f>
        <v>0.54166666666666607</v>
      </c>
      <c r="D11" s="1">
        <f t="shared" ref="D11:D40" si="1">(100+$C$8)*B11/100</f>
        <v>8.125</v>
      </c>
      <c r="E11" s="8">
        <f t="shared" ref="E11:E40" si="2">B11*3-25</f>
        <v>1</v>
      </c>
      <c r="F11" s="8">
        <f t="shared" ref="F11:F40" si="3">B11*3-24</f>
        <v>2</v>
      </c>
      <c r="G11" s="8">
        <f t="shared" ref="G11:G40" si="4">B11*3-22.5</f>
        <v>3.5</v>
      </c>
      <c r="H11" s="2">
        <f t="shared" ref="H11:H40" si="5">D11*3-22</f>
        <v>2.375</v>
      </c>
      <c r="I11" s="2">
        <f t="shared" ref="I11:I40" si="6">D11*3-21</f>
        <v>3.375</v>
      </c>
      <c r="J11" s="9">
        <f t="shared" ref="J11:J40" si="7">1.5*K11</f>
        <v>33.019999999999996</v>
      </c>
      <c r="K11" s="10">
        <f t="shared" ref="K11:K40" si="8">2.54*B11</f>
        <v>22.013333333333332</v>
      </c>
      <c r="L11" s="1">
        <f t="shared" ref="L11:L40" si="9">2.54*C11</f>
        <v>1.3758333333333319</v>
      </c>
      <c r="M11" s="1">
        <f t="shared" ref="M11:M40" si="10">2.54*D11</f>
        <v>20.637499999999999</v>
      </c>
      <c r="P11" s="8">
        <f>8+1/6</f>
        <v>8.1666666666666661</v>
      </c>
      <c r="Q11" s="1">
        <f t="shared" ref="Q11:Q38" si="11">$Q$8*P11/100</f>
        <v>0.5444444444444444</v>
      </c>
      <c r="R11" s="1">
        <f t="shared" ref="R11:R38" si="12">P11+Q11</f>
        <v>8.7111111111111104</v>
      </c>
      <c r="S11" s="2">
        <f t="shared" ref="S11:S38" si="13">R11*3-25</f>
        <v>1.1333333333333329</v>
      </c>
      <c r="T11" s="2">
        <f t="shared" ref="T11:T38" si="14">R11*3-24</f>
        <v>2.1333333333333329</v>
      </c>
      <c r="U11" s="2">
        <f t="shared" ref="U11:U38" si="15">R11*3-22.5</f>
        <v>3.6333333333333329</v>
      </c>
      <c r="V11" s="8">
        <f t="shared" ref="V11:V38" si="16">P11*3-22</f>
        <v>2.5</v>
      </c>
      <c r="W11" s="8">
        <f t="shared" ref="W11:W38" si="17">P11*3-21</f>
        <v>3.5</v>
      </c>
      <c r="X11" s="2">
        <f t="shared" ref="X11:X38" si="18">1.5*Y11</f>
        <v>33.18933333333333</v>
      </c>
      <c r="Y11" s="1">
        <f t="shared" ref="Y11:Y38" si="19">2.54*R11</f>
        <v>22.126222222222221</v>
      </c>
      <c r="Z11" s="1">
        <f t="shared" ref="Z11:Z38" si="20">2.54*Q11</f>
        <v>1.3828888888888888</v>
      </c>
      <c r="AA11" s="10">
        <f t="shared" ref="AA11:AA38" si="21">2.54*P11</f>
        <v>20.743333333333332</v>
      </c>
    </row>
    <row r="12" spans="1:27">
      <c r="B12" s="8">
        <f t="shared" ref="B12:B40" si="22">B11+1/6</f>
        <v>8.8333333333333321</v>
      </c>
      <c r="C12" s="1">
        <f t="shared" si="0"/>
        <v>0.55208333333333393</v>
      </c>
      <c r="D12" s="1">
        <f t="shared" si="1"/>
        <v>8.2812499999999982</v>
      </c>
      <c r="E12" s="8">
        <f t="shared" si="2"/>
        <v>1.4999999999999964</v>
      </c>
      <c r="F12" s="8">
        <f t="shared" si="3"/>
        <v>2.4999999999999964</v>
      </c>
      <c r="G12" s="8">
        <f t="shared" si="4"/>
        <v>3.9999999999999964</v>
      </c>
      <c r="H12" s="2">
        <f t="shared" si="5"/>
        <v>2.8437499999999929</v>
      </c>
      <c r="I12" s="2">
        <f t="shared" si="6"/>
        <v>3.8437499999999929</v>
      </c>
      <c r="J12" s="9">
        <f t="shared" si="7"/>
        <v>33.654999999999994</v>
      </c>
      <c r="K12" s="10">
        <f t="shared" si="8"/>
        <v>22.436666666666664</v>
      </c>
      <c r="L12" s="1">
        <f t="shared" si="9"/>
        <v>1.4022916666666683</v>
      </c>
      <c r="M12" s="1">
        <f t="shared" si="10"/>
        <v>21.034374999999997</v>
      </c>
      <c r="P12" s="8">
        <f t="shared" ref="P12:P38" si="23">P11+1/6</f>
        <v>8.3333333333333321</v>
      </c>
      <c r="Q12" s="1">
        <f t="shared" si="11"/>
        <v>0.55555555555555547</v>
      </c>
      <c r="R12" s="1">
        <f t="shared" si="12"/>
        <v>8.8888888888888875</v>
      </c>
      <c r="S12" s="2">
        <f t="shared" si="13"/>
        <v>1.6666666666666643</v>
      </c>
      <c r="T12" s="2">
        <f t="shared" si="14"/>
        <v>2.6666666666666643</v>
      </c>
      <c r="U12" s="2">
        <f t="shared" si="15"/>
        <v>4.1666666666666643</v>
      </c>
      <c r="V12" s="8">
        <f t="shared" si="16"/>
        <v>2.9999999999999964</v>
      </c>
      <c r="W12" s="8">
        <f t="shared" si="17"/>
        <v>3.9999999999999964</v>
      </c>
      <c r="X12" s="2">
        <f t="shared" si="18"/>
        <v>33.86666666666666</v>
      </c>
      <c r="Y12" s="1">
        <f t="shared" si="19"/>
        <v>22.577777777777776</v>
      </c>
      <c r="Z12" s="1">
        <f t="shared" si="20"/>
        <v>1.411111111111111</v>
      </c>
      <c r="AA12" s="10">
        <f t="shared" si="21"/>
        <v>21.166666666666664</v>
      </c>
    </row>
    <row r="13" spans="1:27">
      <c r="B13" s="8">
        <f t="shared" si="22"/>
        <v>8.9999999999999982</v>
      </c>
      <c r="C13" s="1">
        <f t="shared" si="0"/>
        <v>0.5625</v>
      </c>
      <c r="D13" s="1">
        <f t="shared" si="1"/>
        <v>8.4374999999999982</v>
      </c>
      <c r="E13" s="8">
        <f t="shared" si="2"/>
        <v>1.9999999999999929</v>
      </c>
      <c r="F13" s="8">
        <f t="shared" si="3"/>
        <v>2.9999999999999929</v>
      </c>
      <c r="G13" s="8">
        <f t="shared" si="4"/>
        <v>4.4999999999999929</v>
      </c>
      <c r="H13" s="2">
        <f t="shared" si="5"/>
        <v>3.3124999999999929</v>
      </c>
      <c r="I13" s="2">
        <f t="shared" si="6"/>
        <v>4.3124999999999929</v>
      </c>
      <c r="J13" s="9">
        <f t="shared" si="7"/>
        <v>34.289999999999992</v>
      </c>
      <c r="K13" s="10">
        <f t="shared" si="8"/>
        <v>22.859999999999996</v>
      </c>
      <c r="L13" s="1">
        <f t="shared" si="9"/>
        <v>1.42875</v>
      </c>
      <c r="M13" s="1">
        <f t="shared" si="10"/>
        <v>21.431249999999995</v>
      </c>
      <c r="P13" s="8">
        <f t="shared" si="23"/>
        <v>8.4999999999999982</v>
      </c>
      <c r="Q13" s="1">
        <f t="shared" si="11"/>
        <v>0.56666666666666654</v>
      </c>
      <c r="R13" s="1">
        <f t="shared" si="12"/>
        <v>9.0666666666666647</v>
      </c>
      <c r="S13" s="2">
        <f t="shared" si="13"/>
        <v>2.1999999999999957</v>
      </c>
      <c r="T13" s="2">
        <f t="shared" si="14"/>
        <v>3.1999999999999957</v>
      </c>
      <c r="U13" s="2">
        <f t="shared" si="15"/>
        <v>4.6999999999999957</v>
      </c>
      <c r="V13" s="8">
        <f t="shared" si="16"/>
        <v>3.4999999999999929</v>
      </c>
      <c r="W13" s="8">
        <f t="shared" si="17"/>
        <v>4.4999999999999929</v>
      </c>
      <c r="X13" s="2">
        <f t="shared" si="18"/>
        <v>34.543999999999997</v>
      </c>
      <c r="Y13" s="1">
        <f t="shared" si="19"/>
        <v>23.02933333333333</v>
      </c>
      <c r="Z13" s="1">
        <f t="shared" si="20"/>
        <v>1.4393333333333331</v>
      </c>
      <c r="AA13" s="10">
        <f t="shared" si="21"/>
        <v>21.589999999999996</v>
      </c>
    </row>
    <row r="14" spans="1:27">
      <c r="B14" s="8">
        <f t="shared" si="22"/>
        <v>9.1666666666666643</v>
      </c>
      <c r="C14" s="1">
        <f t="shared" si="0"/>
        <v>0.57291666666666607</v>
      </c>
      <c r="D14" s="1">
        <f t="shared" si="1"/>
        <v>8.5937499999999982</v>
      </c>
      <c r="E14" s="8">
        <f t="shared" si="2"/>
        <v>2.4999999999999929</v>
      </c>
      <c r="F14" s="8">
        <f t="shared" si="3"/>
        <v>3.4999999999999929</v>
      </c>
      <c r="G14" s="8">
        <f t="shared" si="4"/>
        <v>4.9999999999999929</v>
      </c>
      <c r="H14" s="2">
        <f t="shared" si="5"/>
        <v>3.7812499999999929</v>
      </c>
      <c r="I14" s="2">
        <f t="shared" si="6"/>
        <v>4.7812499999999929</v>
      </c>
      <c r="J14" s="9">
        <f t="shared" si="7"/>
        <v>34.92499999999999</v>
      </c>
      <c r="K14" s="10">
        <f t="shared" si="8"/>
        <v>23.283333333333328</v>
      </c>
      <c r="L14" s="1">
        <f t="shared" si="9"/>
        <v>1.4552083333333319</v>
      </c>
      <c r="M14" s="1">
        <f t="shared" si="10"/>
        <v>21.828124999999996</v>
      </c>
      <c r="P14" s="8">
        <f t="shared" si="23"/>
        <v>8.6666666666666643</v>
      </c>
      <c r="Q14" s="1">
        <f t="shared" si="11"/>
        <v>0.57777777777777761</v>
      </c>
      <c r="R14" s="1">
        <f t="shared" si="12"/>
        <v>9.2444444444444418</v>
      </c>
      <c r="S14" s="2">
        <f t="shared" si="13"/>
        <v>2.7333333333333272</v>
      </c>
      <c r="T14" s="2">
        <f t="shared" si="14"/>
        <v>3.7333333333333272</v>
      </c>
      <c r="U14" s="2">
        <f t="shared" si="15"/>
        <v>5.2333333333333272</v>
      </c>
      <c r="V14" s="8">
        <f t="shared" si="16"/>
        <v>3.9999999999999929</v>
      </c>
      <c r="W14" s="8">
        <f t="shared" si="17"/>
        <v>4.9999999999999929</v>
      </c>
      <c r="X14" s="2">
        <f t="shared" si="18"/>
        <v>35.22133333333332</v>
      </c>
      <c r="Y14" s="1">
        <f t="shared" si="19"/>
        <v>23.480888888888881</v>
      </c>
      <c r="Z14" s="1">
        <f t="shared" si="20"/>
        <v>1.4675555555555551</v>
      </c>
      <c r="AA14" s="10">
        <f t="shared" si="21"/>
        <v>22.013333333333328</v>
      </c>
    </row>
    <row r="15" spans="1:27">
      <c r="B15" s="8">
        <f t="shared" si="22"/>
        <v>9.3333333333333304</v>
      </c>
      <c r="C15" s="1">
        <f t="shared" si="0"/>
        <v>0.58333333333333215</v>
      </c>
      <c r="D15" s="1">
        <f t="shared" si="1"/>
        <v>8.7499999999999982</v>
      </c>
      <c r="E15" s="8">
        <f t="shared" si="2"/>
        <v>2.9999999999999929</v>
      </c>
      <c r="F15" s="8">
        <f t="shared" si="3"/>
        <v>3.9999999999999929</v>
      </c>
      <c r="G15" s="8">
        <f t="shared" si="4"/>
        <v>5.4999999999999929</v>
      </c>
      <c r="H15" s="2">
        <f t="shared" si="5"/>
        <v>4.2499999999999929</v>
      </c>
      <c r="I15" s="2">
        <f t="shared" si="6"/>
        <v>5.2499999999999929</v>
      </c>
      <c r="J15" s="9">
        <f t="shared" si="7"/>
        <v>35.559999999999988</v>
      </c>
      <c r="K15" s="10">
        <f t="shared" si="8"/>
        <v>23.70666666666666</v>
      </c>
      <c r="L15" s="1">
        <f t="shared" si="9"/>
        <v>1.4816666666666636</v>
      </c>
      <c r="M15" s="1">
        <f t="shared" si="10"/>
        <v>22.224999999999994</v>
      </c>
      <c r="P15" s="8">
        <f t="shared" si="23"/>
        <v>8.8333333333333304</v>
      </c>
      <c r="Q15" s="1">
        <f t="shared" si="11"/>
        <v>0.58888888888888868</v>
      </c>
      <c r="R15" s="1">
        <f t="shared" si="12"/>
        <v>9.4222222222222189</v>
      </c>
      <c r="S15" s="2">
        <f t="shared" si="13"/>
        <v>3.2666666666666586</v>
      </c>
      <c r="T15" s="2">
        <f t="shared" si="14"/>
        <v>4.2666666666666586</v>
      </c>
      <c r="U15" s="2">
        <f t="shared" si="15"/>
        <v>5.7666666666666586</v>
      </c>
      <c r="V15" s="8">
        <f t="shared" si="16"/>
        <v>4.4999999999999929</v>
      </c>
      <c r="W15" s="8">
        <f t="shared" si="17"/>
        <v>5.4999999999999929</v>
      </c>
      <c r="X15" s="2">
        <f t="shared" si="18"/>
        <v>35.898666666666657</v>
      </c>
      <c r="Y15" s="1">
        <f t="shared" si="19"/>
        <v>23.932444444444435</v>
      </c>
      <c r="Z15" s="1">
        <f t="shared" si="20"/>
        <v>1.4957777777777772</v>
      </c>
      <c r="AA15" s="10">
        <f t="shared" si="21"/>
        <v>22.43666666666666</v>
      </c>
    </row>
    <row r="16" spans="1:27">
      <c r="B16" s="8">
        <f t="shared" si="22"/>
        <v>9.4999999999999964</v>
      </c>
      <c r="C16" s="1">
        <f t="shared" si="0"/>
        <v>0.59375</v>
      </c>
      <c r="D16" s="1">
        <f t="shared" si="1"/>
        <v>8.9062499999999964</v>
      </c>
      <c r="E16" s="8">
        <f t="shared" si="2"/>
        <v>3.4999999999999893</v>
      </c>
      <c r="F16" s="8">
        <f t="shared" si="3"/>
        <v>4.4999999999999893</v>
      </c>
      <c r="G16" s="8">
        <f t="shared" si="4"/>
        <v>5.9999999999999893</v>
      </c>
      <c r="H16" s="2">
        <f t="shared" si="5"/>
        <v>4.7187499999999893</v>
      </c>
      <c r="I16" s="2">
        <f t="shared" si="6"/>
        <v>5.7187499999999893</v>
      </c>
      <c r="J16" s="9">
        <f t="shared" si="7"/>
        <v>36.194999999999986</v>
      </c>
      <c r="K16" s="10">
        <f t="shared" si="8"/>
        <v>24.129999999999992</v>
      </c>
      <c r="L16" s="1">
        <f t="shared" si="9"/>
        <v>1.5081249999999999</v>
      </c>
      <c r="M16" s="1">
        <f t="shared" si="10"/>
        <v>22.621874999999992</v>
      </c>
      <c r="P16" s="8">
        <f t="shared" si="23"/>
        <v>8.9999999999999964</v>
      </c>
      <c r="Q16" s="1">
        <f t="shared" si="11"/>
        <v>0.59999999999999976</v>
      </c>
      <c r="R16" s="1">
        <f t="shared" si="12"/>
        <v>9.5999999999999961</v>
      </c>
      <c r="S16" s="2">
        <f t="shared" si="13"/>
        <v>3.7999999999999901</v>
      </c>
      <c r="T16" s="2">
        <f t="shared" si="14"/>
        <v>4.7999999999999901</v>
      </c>
      <c r="U16" s="2">
        <f t="shared" si="15"/>
        <v>6.2999999999999901</v>
      </c>
      <c r="V16" s="8">
        <f t="shared" si="16"/>
        <v>4.9999999999999893</v>
      </c>
      <c r="W16" s="8">
        <f t="shared" si="17"/>
        <v>5.9999999999999893</v>
      </c>
      <c r="X16" s="2">
        <f t="shared" si="18"/>
        <v>36.575999999999986</v>
      </c>
      <c r="Y16" s="1">
        <f t="shared" si="19"/>
        <v>24.38399999999999</v>
      </c>
      <c r="Z16" s="1">
        <f t="shared" si="20"/>
        <v>1.5239999999999994</v>
      </c>
      <c r="AA16" s="10">
        <f t="shared" si="21"/>
        <v>22.859999999999992</v>
      </c>
    </row>
    <row r="17" spans="2:27">
      <c r="B17" s="8">
        <f t="shared" si="22"/>
        <v>9.6666666666666625</v>
      </c>
      <c r="C17" s="1">
        <f t="shared" si="0"/>
        <v>0.60416666666666607</v>
      </c>
      <c r="D17" s="1">
        <f t="shared" si="1"/>
        <v>9.0624999999999964</v>
      </c>
      <c r="E17" s="8">
        <f t="shared" si="2"/>
        <v>3.9999999999999858</v>
      </c>
      <c r="F17" s="8">
        <f t="shared" si="3"/>
        <v>4.9999999999999858</v>
      </c>
      <c r="G17" s="8">
        <f t="shared" si="4"/>
        <v>6.4999999999999858</v>
      </c>
      <c r="H17" s="2">
        <f t="shared" si="5"/>
        <v>5.1874999999999893</v>
      </c>
      <c r="I17" s="2">
        <f t="shared" si="6"/>
        <v>6.1874999999999893</v>
      </c>
      <c r="J17" s="9">
        <f t="shared" si="7"/>
        <v>36.829999999999984</v>
      </c>
      <c r="K17" s="10">
        <f t="shared" si="8"/>
        <v>24.553333333333324</v>
      </c>
      <c r="L17" s="1">
        <f t="shared" si="9"/>
        <v>1.5345833333333319</v>
      </c>
      <c r="M17" s="1">
        <f t="shared" si="10"/>
        <v>23.01874999999999</v>
      </c>
      <c r="P17" s="8">
        <f t="shared" si="23"/>
        <v>9.1666666666666625</v>
      </c>
      <c r="Q17" s="1">
        <f t="shared" si="11"/>
        <v>0.61111111111111083</v>
      </c>
      <c r="R17" s="1">
        <f t="shared" si="12"/>
        <v>9.7777777777777732</v>
      </c>
      <c r="S17" s="2">
        <f t="shared" si="13"/>
        <v>4.3333333333333215</v>
      </c>
      <c r="T17" s="2">
        <f t="shared" si="14"/>
        <v>5.3333333333333215</v>
      </c>
      <c r="U17" s="2">
        <f t="shared" si="15"/>
        <v>6.8333333333333215</v>
      </c>
      <c r="V17" s="8">
        <f t="shared" si="16"/>
        <v>5.4999999999999858</v>
      </c>
      <c r="W17" s="8">
        <f t="shared" si="17"/>
        <v>6.4999999999999858</v>
      </c>
      <c r="X17" s="2">
        <f t="shared" si="18"/>
        <v>37.253333333333316</v>
      </c>
      <c r="Y17" s="1">
        <f t="shared" si="19"/>
        <v>24.835555555555544</v>
      </c>
      <c r="Z17" s="1">
        <f t="shared" si="20"/>
        <v>1.5522222222222215</v>
      </c>
      <c r="AA17" s="10">
        <f t="shared" si="21"/>
        <v>23.283333333333324</v>
      </c>
    </row>
    <row r="18" spans="2:27">
      <c r="B18" s="8">
        <f t="shared" si="22"/>
        <v>9.8333333333333286</v>
      </c>
      <c r="C18" s="1">
        <f t="shared" si="0"/>
        <v>0.61458333333333393</v>
      </c>
      <c r="D18" s="1">
        <f t="shared" si="1"/>
        <v>9.2187499999999947</v>
      </c>
      <c r="E18" s="8">
        <f t="shared" si="2"/>
        <v>4.4999999999999858</v>
      </c>
      <c r="F18" s="8">
        <f t="shared" si="3"/>
        <v>5.4999999999999858</v>
      </c>
      <c r="G18" s="8">
        <f t="shared" si="4"/>
        <v>6.9999999999999858</v>
      </c>
      <c r="H18" s="2">
        <f t="shared" si="5"/>
        <v>5.6562499999999858</v>
      </c>
      <c r="I18" s="2">
        <f t="shared" si="6"/>
        <v>6.6562499999999858</v>
      </c>
      <c r="J18" s="9">
        <f t="shared" si="7"/>
        <v>37.464999999999982</v>
      </c>
      <c r="K18" s="10">
        <f t="shared" si="8"/>
        <v>24.976666666666656</v>
      </c>
      <c r="L18" s="1">
        <f t="shared" si="9"/>
        <v>1.5610416666666682</v>
      </c>
      <c r="M18" s="1">
        <f t="shared" si="10"/>
        <v>23.415624999999988</v>
      </c>
      <c r="P18" s="8">
        <f t="shared" si="23"/>
        <v>9.3333333333333286</v>
      </c>
      <c r="Q18" s="1">
        <f t="shared" si="11"/>
        <v>0.6222222222222219</v>
      </c>
      <c r="R18" s="1">
        <f t="shared" si="12"/>
        <v>9.9555555555555504</v>
      </c>
      <c r="S18" s="2">
        <f t="shared" si="13"/>
        <v>4.8666666666666529</v>
      </c>
      <c r="T18" s="2">
        <f t="shared" si="14"/>
        <v>5.8666666666666529</v>
      </c>
      <c r="U18" s="2">
        <f t="shared" si="15"/>
        <v>7.3666666666666529</v>
      </c>
      <c r="V18" s="8">
        <f t="shared" si="16"/>
        <v>5.9999999999999858</v>
      </c>
      <c r="W18" s="8">
        <f t="shared" si="17"/>
        <v>6.9999999999999858</v>
      </c>
      <c r="X18" s="2">
        <f t="shared" si="18"/>
        <v>37.930666666666646</v>
      </c>
      <c r="Y18" s="1">
        <f t="shared" si="19"/>
        <v>25.287111111111098</v>
      </c>
      <c r="Z18" s="1">
        <f t="shared" si="20"/>
        <v>1.5804444444444437</v>
      </c>
      <c r="AA18" s="10">
        <f t="shared" si="21"/>
        <v>23.706666666666656</v>
      </c>
    </row>
    <row r="19" spans="2:27">
      <c r="B19" s="8">
        <f t="shared" si="22"/>
        <v>9.9999999999999947</v>
      </c>
      <c r="C19" s="1">
        <f t="shared" si="0"/>
        <v>0.625</v>
      </c>
      <c r="D19" s="1">
        <f t="shared" si="1"/>
        <v>9.3749999999999947</v>
      </c>
      <c r="E19" s="8">
        <f t="shared" si="2"/>
        <v>4.9999999999999858</v>
      </c>
      <c r="F19" s="8">
        <f t="shared" si="3"/>
        <v>5.9999999999999858</v>
      </c>
      <c r="G19" s="8">
        <f t="shared" si="4"/>
        <v>7.4999999999999858</v>
      </c>
      <c r="H19" s="2">
        <f t="shared" si="5"/>
        <v>6.1249999999999858</v>
      </c>
      <c r="I19" s="2">
        <f t="shared" si="6"/>
        <v>7.1249999999999858</v>
      </c>
      <c r="J19" s="9">
        <f t="shared" si="7"/>
        <v>38.09999999999998</v>
      </c>
      <c r="K19" s="10">
        <f t="shared" si="8"/>
        <v>25.399999999999988</v>
      </c>
      <c r="L19" s="1">
        <f t="shared" si="9"/>
        <v>1.5874999999999999</v>
      </c>
      <c r="M19" s="1">
        <f t="shared" si="10"/>
        <v>23.812499999999986</v>
      </c>
      <c r="P19" s="8">
        <f t="shared" si="23"/>
        <v>9.4999999999999947</v>
      </c>
      <c r="Q19" s="1">
        <f t="shared" si="11"/>
        <v>0.63333333333333297</v>
      </c>
      <c r="R19" s="1">
        <f t="shared" si="12"/>
        <v>10.133333333333328</v>
      </c>
      <c r="S19" s="2">
        <f t="shared" si="13"/>
        <v>5.3999999999999844</v>
      </c>
      <c r="T19" s="2">
        <f t="shared" si="14"/>
        <v>6.3999999999999844</v>
      </c>
      <c r="U19" s="2">
        <f t="shared" si="15"/>
        <v>7.8999999999999844</v>
      </c>
      <c r="V19" s="8">
        <f t="shared" si="16"/>
        <v>6.4999999999999858</v>
      </c>
      <c r="W19" s="8">
        <f t="shared" si="17"/>
        <v>7.4999999999999858</v>
      </c>
      <c r="X19" s="2">
        <f t="shared" si="18"/>
        <v>38.607999999999976</v>
      </c>
      <c r="Y19" s="1">
        <f t="shared" si="19"/>
        <v>25.738666666666653</v>
      </c>
      <c r="Z19" s="1">
        <f t="shared" si="20"/>
        <v>1.6086666666666658</v>
      </c>
      <c r="AA19" s="10">
        <f t="shared" si="21"/>
        <v>24.129999999999988</v>
      </c>
    </row>
    <row r="20" spans="2:27">
      <c r="B20" s="8">
        <f t="shared" si="22"/>
        <v>10.166666666666661</v>
      </c>
      <c r="C20" s="1">
        <f t="shared" si="0"/>
        <v>0.63541666666666607</v>
      </c>
      <c r="D20" s="1">
        <f t="shared" si="1"/>
        <v>9.5312499999999947</v>
      </c>
      <c r="E20" s="8">
        <f t="shared" si="2"/>
        <v>5.4999999999999822</v>
      </c>
      <c r="F20" s="8">
        <f t="shared" si="3"/>
        <v>6.4999999999999822</v>
      </c>
      <c r="G20" s="8">
        <f t="shared" si="4"/>
        <v>7.9999999999999822</v>
      </c>
      <c r="H20" s="2">
        <f t="shared" si="5"/>
        <v>6.5937499999999858</v>
      </c>
      <c r="I20" s="2">
        <f t="shared" si="6"/>
        <v>7.5937499999999858</v>
      </c>
      <c r="J20" s="9">
        <f t="shared" si="7"/>
        <v>38.734999999999978</v>
      </c>
      <c r="K20" s="10">
        <f t="shared" si="8"/>
        <v>25.82333333333332</v>
      </c>
      <c r="L20" s="1">
        <f t="shared" si="9"/>
        <v>1.6139583333333318</v>
      </c>
      <c r="M20" s="1">
        <f t="shared" si="10"/>
        <v>24.209374999999987</v>
      </c>
      <c r="P20" s="8">
        <f t="shared" si="23"/>
        <v>9.6666666666666607</v>
      </c>
      <c r="Q20" s="1">
        <f t="shared" si="11"/>
        <v>0.64444444444444415</v>
      </c>
      <c r="R20" s="1">
        <f t="shared" si="12"/>
        <v>10.311111111111105</v>
      </c>
      <c r="S20" s="2">
        <f t="shared" si="13"/>
        <v>5.9333333333333158</v>
      </c>
      <c r="T20" s="2">
        <f t="shared" si="14"/>
        <v>6.9333333333333158</v>
      </c>
      <c r="U20" s="2">
        <f t="shared" si="15"/>
        <v>8.4333333333333158</v>
      </c>
      <c r="V20" s="8">
        <f t="shared" si="16"/>
        <v>6.9999999999999822</v>
      </c>
      <c r="W20" s="8">
        <f t="shared" si="17"/>
        <v>7.9999999999999822</v>
      </c>
      <c r="X20" s="2">
        <f t="shared" si="18"/>
        <v>39.285333333333313</v>
      </c>
      <c r="Y20" s="1">
        <f t="shared" si="19"/>
        <v>26.190222222222207</v>
      </c>
      <c r="Z20" s="1">
        <f t="shared" si="20"/>
        <v>1.6368888888888882</v>
      </c>
      <c r="AA20" s="10">
        <f t="shared" si="21"/>
        <v>24.55333333333332</v>
      </c>
    </row>
    <row r="21" spans="2:27">
      <c r="B21" s="8">
        <f t="shared" si="22"/>
        <v>10.333333333333327</v>
      </c>
      <c r="C21" s="1">
        <f t="shared" si="0"/>
        <v>0.64583333333333215</v>
      </c>
      <c r="D21" s="1">
        <f t="shared" si="1"/>
        <v>9.6874999999999947</v>
      </c>
      <c r="E21" s="8">
        <f t="shared" si="2"/>
        <v>5.9999999999999787</v>
      </c>
      <c r="F21" s="8">
        <f t="shared" si="3"/>
        <v>6.9999999999999787</v>
      </c>
      <c r="G21" s="8">
        <f t="shared" si="4"/>
        <v>8.4999999999999787</v>
      </c>
      <c r="H21" s="2">
        <f t="shared" si="5"/>
        <v>7.0624999999999858</v>
      </c>
      <c r="I21" s="2">
        <f t="shared" si="6"/>
        <v>8.0624999999999858</v>
      </c>
      <c r="J21" s="9">
        <f t="shared" si="7"/>
        <v>39.369999999999976</v>
      </c>
      <c r="K21" s="10">
        <f t="shared" si="8"/>
        <v>26.246666666666652</v>
      </c>
      <c r="L21" s="1">
        <f t="shared" si="9"/>
        <v>1.6404166666666637</v>
      </c>
      <c r="M21" s="1">
        <f t="shared" si="10"/>
        <v>24.606249999999985</v>
      </c>
      <c r="P21" s="8">
        <f t="shared" si="23"/>
        <v>9.8333333333333268</v>
      </c>
      <c r="Q21" s="1">
        <f t="shared" si="11"/>
        <v>0.65555555555555511</v>
      </c>
      <c r="R21" s="1">
        <f t="shared" si="12"/>
        <v>10.488888888888882</v>
      </c>
      <c r="S21" s="2">
        <f t="shared" si="13"/>
        <v>6.4666666666666472</v>
      </c>
      <c r="T21" s="2">
        <f t="shared" si="14"/>
        <v>7.4666666666666472</v>
      </c>
      <c r="U21" s="2">
        <f t="shared" si="15"/>
        <v>8.9666666666666472</v>
      </c>
      <c r="V21" s="8">
        <f t="shared" si="16"/>
        <v>7.4999999999999787</v>
      </c>
      <c r="W21" s="8">
        <f t="shared" si="17"/>
        <v>8.4999999999999787</v>
      </c>
      <c r="X21" s="2">
        <f t="shared" si="18"/>
        <v>39.962666666666642</v>
      </c>
      <c r="Y21" s="1">
        <f t="shared" si="19"/>
        <v>26.641777777777762</v>
      </c>
      <c r="Z21" s="1">
        <f t="shared" si="20"/>
        <v>1.6651111111111101</v>
      </c>
      <c r="AA21" s="10">
        <f t="shared" si="21"/>
        <v>24.976666666666649</v>
      </c>
    </row>
    <row r="22" spans="2:27">
      <c r="B22" s="8">
        <f t="shared" si="22"/>
        <v>10.499999999999993</v>
      </c>
      <c r="C22" s="1">
        <f t="shared" si="0"/>
        <v>0.65625</v>
      </c>
      <c r="D22" s="1">
        <f t="shared" si="1"/>
        <v>9.8437499999999929</v>
      </c>
      <c r="E22" s="8">
        <f t="shared" si="2"/>
        <v>6.4999999999999787</v>
      </c>
      <c r="F22" s="8">
        <f t="shared" si="3"/>
        <v>7.4999999999999787</v>
      </c>
      <c r="G22" s="8">
        <f t="shared" si="4"/>
        <v>8.9999999999999787</v>
      </c>
      <c r="H22" s="2">
        <f t="shared" si="5"/>
        <v>7.5312499999999787</v>
      </c>
      <c r="I22" s="2">
        <f t="shared" si="6"/>
        <v>8.5312499999999787</v>
      </c>
      <c r="J22" s="9">
        <f t="shared" si="7"/>
        <v>40.004999999999974</v>
      </c>
      <c r="K22" s="10">
        <f t="shared" si="8"/>
        <v>26.669999999999984</v>
      </c>
      <c r="L22" s="1">
        <f t="shared" si="9"/>
        <v>1.6668750000000001</v>
      </c>
      <c r="M22" s="1">
        <f t="shared" si="10"/>
        <v>25.003124999999983</v>
      </c>
      <c r="P22" s="8">
        <f t="shared" si="23"/>
        <v>9.9999999999999929</v>
      </c>
      <c r="Q22" s="1">
        <f t="shared" si="11"/>
        <v>0.6666666666666663</v>
      </c>
      <c r="R22" s="1">
        <f t="shared" si="12"/>
        <v>10.666666666666659</v>
      </c>
      <c r="S22" s="2">
        <f t="shared" si="13"/>
        <v>6.9999999999999787</v>
      </c>
      <c r="T22" s="2">
        <f t="shared" si="14"/>
        <v>7.9999999999999787</v>
      </c>
      <c r="U22" s="2">
        <f t="shared" si="15"/>
        <v>9.4999999999999787</v>
      </c>
      <c r="V22" s="8">
        <f t="shared" si="16"/>
        <v>7.9999999999999787</v>
      </c>
      <c r="W22" s="8">
        <f t="shared" si="17"/>
        <v>8.9999999999999787</v>
      </c>
      <c r="X22" s="2">
        <f t="shared" si="18"/>
        <v>40.639999999999972</v>
      </c>
      <c r="Y22" s="1">
        <f t="shared" si="19"/>
        <v>27.093333333333312</v>
      </c>
      <c r="Z22" s="1">
        <f t="shared" si="20"/>
        <v>1.6933333333333325</v>
      </c>
      <c r="AA22" s="10">
        <f t="shared" si="21"/>
        <v>25.399999999999981</v>
      </c>
    </row>
    <row r="23" spans="2:27">
      <c r="B23" s="8">
        <f t="shared" si="22"/>
        <v>10.666666666666659</v>
      </c>
      <c r="C23" s="1">
        <f t="shared" si="0"/>
        <v>0.66666666666666607</v>
      </c>
      <c r="D23" s="1">
        <f t="shared" si="1"/>
        <v>9.9999999999999929</v>
      </c>
      <c r="E23" s="8">
        <f t="shared" si="2"/>
        <v>6.9999999999999787</v>
      </c>
      <c r="F23" s="8">
        <f t="shared" si="3"/>
        <v>7.9999999999999787</v>
      </c>
      <c r="G23" s="8">
        <f t="shared" si="4"/>
        <v>9.4999999999999787</v>
      </c>
      <c r="H23" s="2">
        <f t="shared" si="5"/>
        <v>7.9999999999999787</v>
      </c>
      <c r="I23" s="2">
        <f t="shared" si="6"/>
        <v>8.9999999999999787</v>
      </c>
      <c r="J23" s="9">
        <f t="shared" si="7"/>
        <v>40.639999999999972</v>
      </c>
      <c r="K23" s="10">
        <f t="shared" si="8"/>
        <v>27.093333333333312</v>
      </c>
      <c r="L23" s="1">
        <f t="shared" si="9"/>
        <v>1.6933333333333318</v>
      </c>
      <c r="M23" s="1">
        <f t="shared" si="10"/>
        <v>25.399999999999981</v>
      </c>
      <c r="P23" s="8">
        <f t="shared" si="23"/>
        <v>10.166666666666659</v>
      </c>
      <c r="Q23" s="1">
        <f t="shared" si="11"/>
        <v>0.67777777777777726</v>
      </c>
      <c r="R23" s="1">
        <f t="shared" si="12"/>
        <v>10.844444444444436</v>
      </c>
      <c r="S23" s="2">
        <f t="shared" si="13"/>
        <v>7.5333333333333101</v>
      </c>
      <c r="T23" s="2">
        <f t="shared" si="14"/>
        <v>8.5333333333333101</v>
      </c>
      <c r="U23" s="2">
        <f t="shared" si="15"/>
        <v>10.03333333333331</v>
      </c>
      <c r="V23" s="8">
        <f t="shared" si="16"/>
        <v>8.4999999999999787</v>
      </c>
      <c r="W23" s="8">
        <f t="shared" si="17"/>
        <v>9.4999999999999787</v>
      </c>
      <c r="X23" s="2">
        <f t="shared" si="18"/>
        <v>41.317333333333302</v>
      </c>
      <c r="Y23" s="1">
        <f t="shared" si="19"/>
        <v>27.544888888888867</v>
      </c>
      <c r="Z23" s="1">
        <f t="shared" si="20"/>
        <v>1.7215555555555542</v>
      </c>
      <c r="AA23" s="10">
        <f t="shared" si="21"/>
        <v>25.823333333333313</v>
      </c>
    </row>
    <row r="24" spans="2:27">
      <c r="B24" s="8">
        <f t="shared" si="22"/>
        <v>10.833333333333325</v>
      </c>
      <c r="C24" s="1">
        <f t="shared" si="0"/>
        <v>0.67708333333333215</v>
      </c>
      <c r="D24" s="1">
        <f t="shared" si="1"/>
        <v>10.156249999999993</v>
      </c>
      <c r="E24" s="8">
        <f t="shared" si="2"/>
        <v>7.4999999999999716</v>
      </c>
      <c r="F24" s="8">
        <f t="shared" si="3"/>
        <v>8.4999999999999716</v>
      </c>
      <c r="G24" s="8">
        <f t="shared" si="4"/>
        <v>9.9999999999999716</v>
      </c>
      <c r="H24" s="2">
        <f t="shared" si="5"/>
        <v>8.4687499999999787</v>
      </c>
      <c r="I24" s="2">
        <f t="shared" si="6"/>
        <v>9.4687499999999787</v>
      </c>
      <c r="J24" s="9">
        <f t="shared" si="7"/>
        <v>41.274999999999963</v>
      </c>
      <c r="K24" s="10">
        <f t="shared" si="8"/>
        <v>27.516666666666644</v>
      </c>
      <c r="L24" s="1">
        <f t="shared" si="9"/>
        <v>1.7197916666666637</v>
      </c>
      <c r="M24" s="1">
        <f t="shared" si="10"/>
        <v>25.796874999999982</v>
      </c>
      <c r="P24" s="8">
        <f t="shared" si="23"/>
        <v>10.333333333333325</v>
      </c>
      <c r="Q24" s="1">
        <f t="shared" si="11"/>
        <v>0.68888888888888844</v>
      </c>
      <c r="R24" s="1">
        <f t="shared" si="12"/>
        <v>11.022222222222213</v>
      </c>
      <c r="S24" s="2">
        <f t="shared" si="13"/>
        <v>8.0666666666666416</v>
      </c>
      <c r="T24" s="2">
        <f t="shared" si="14"/>
        <v>9.0666666666666416</v>
      </c>
      <c r="U24" s="2">
        <f t="shared" si="15"/>
        <v>10.566666666666642</v>
      </c>
      <c r="V24" s="8">
        <f t="shared" si="16"/>
        <v>8.9999999999999751</v>
      </c>
      <c r="W24" s="8">
        <f t="shared" si="17"/>
        <v>9.9999999999999751</v>
      </c>
      <c r="X24" s="2">
        <f t="shared" si="18"/>
        <v>41.994666666666632</v>
      </c>
      <c r="Y24" s="1">
        <f t="shared" si="19"/>
        <v>27.996444444444421</v>
      </c>
      <c r="Z24" s="1">
        <f t="shared" si="20"/>
        <v>1.7497777777777768</v>
      </c>
      <c r="AA24" s="10">
        <f t="shared" si="21"/>
        <v>26.246666666666645</v>
      </c>
    </row>
    <row r="25" spans="2:27">
      <c r="B25" s="8">
        <f t="shared" si="22"/>
        <v>10.999999999999991</v>
      </c>
      <c r="C25" s="1">
        <f t="shared" si="0"/>
        <v>0.6875</v>
      </c>
      <c r="D25" s="1">
        <f t="shared" si="1"/>
        <v>10.312499999999991</v>
      </c>
      <c r="E25" s="8">
        <f t="shared" si="2"/>
        <v>7.9999999999999716</v>
      </c>
      <c r="F25" s="8">
        <f t="shared" si="3"/>
        <v>8.9999999999999716</v>
      </c>
      <c r="G25" s="8">
        <f t="shared" si="4"/>
        <v>10.499999999999972</v>
      </c>
      <c r="H25" s="2">
        <f t="shared" si="5"/>
        <v>8.9374999999999716</v>
      </c>
      <c r="I25" s="2">
        <f t="shared" si="6"/>
        <v>9.9374999999999716</v>
      </c>
      <c r="J25" s="9">
        <f t="shared" si="7"/>
        <v>41.909999999999968</v>
      </c>
      <c r="K25" s="10">
        <f t="shared" si="8"/>
        <v>27.939999999999976</v>
      </c>
      <c r="L25" s="1">
        <f t="shared" si="9"/>
        <v>1.7462500000000001</v>
      </c>
      <c r="M25" s="1">
        <f t="shared" si="10"/>
        <v>26.193749999999977</v>
      </c>
      <c r="P25" s="8">
        <f t="shared" si="23"/>
        <v>10.499999999999991</v>
      </c>
      <c r="Q25" s="1">
        <f t="shared" si="11"/>
        <v>0.6999999999999994</v>
      </c>
      <c r="R25" s="1">
        <f t="shared" si="12"/>
        <v>11.19999999999999</v>
      </c>
      <c r="S25" s="2">
        <f t="shared" si="13"/>
        <v>8.599999999999973</v>
      </c>
      <c r="T25" s="2">
        <f t="shared" si="14"/>
        <v>9.599999999999973</v>
      </c>
      <c r="U25" s="2">
        <f t="shared" si="15"/>
        <v>11.099999999999973</v>
      </c>
      <c r="V25" s="8">
        <f t="shared" si="16"/>
        <v>9.4999999999999716</v>
      </c>
      <c r="W25" s="8">
        <f t="shared" si="17"/>
        <v>10.499999999999972</v>
      </c>
      <c r="X25" s="2">
        <f t="shared" si="18"/>
        <v>42.671999999999962</v>
      </c>
      <c r="Y25" s="1">
        <f t="shared" si="19"/>
        <v>28.447999999999976</v>
      </c>
      <c r="Z25" s="1">
        <f t="shared" si="20"/>
        <v>1.7779999999999985</v>
      </c>
      <c r="AA25" s="10">
        <f t="shared" si="21"/>
        <v>26.669999999999977</v>
      </c>
    </row>
    <row r="26" spans="2:27">
      <c r="B26" s="8">
        <f t="shared" si="22"/>
        <v>11.166666666666657</v>
      </c>
      <c r="C26" s="1">
        <f t="shared" si="0"/>
        <v>0.69791666666666607</v>
      </c>
      <c r="D26" s="1">
        <f t="shared" si="1"/>
        <v>10.468749999999991</v>
      </c>
      <c r="E26" s="8">
        <f t="shared" si="2"/>
        <v>8.4999999999999716</v>
      </c>
      <c r="F26" s="8">
        <f t="shared" si="3"/>
        <v>9.4999999999999716</v>
      </c>
      <c r="G26" s="8">
        <f t="shared" si="4"/>
        <v>10.999999999999972</v>
      </c>
      <c r="H26" s="2">
        <f t="shared" si="5"/>
        <v>9.4062499999999716</v>
      </c>
      <c r="I26" s="2">
        <f t="shared" si="6"/>
        <v>10.406249999999972</v>
      </c>
      <c r="J26" s="9">
        <f t="shared" si="7"/>
        <v>42.544999999999959</v>
      </c>
      <c r="K26" s="10">
        <f t="shared" si="8"/>
        <v>28.363333333333308</v>
      </c>
      <c r="L26" s="1">
        <f t="shared" si="9"/>
        <v>1.7727083333333318</v>
      </c>
      <c r="M26" s="1">
        <f t="shared" si="10"/>
        <v>26.590624999999978</v>
      </c>
      <c r="P26" s="8">
        <f t="shared" si="23"/>
        <v>10.666666666666657</v>
      </c>
      <c r="Q26" s="1">
        <f t="shared" si="11"/>
        <v>0.71111111111111058</v>
      </c>
      <c r="R26" s="1">
        <f t="shared" si="12"/>
        <v>11.377777777777768</v>
      </c>
      <c r="S26" s="2">
        <f t="shared" si="13"/>
        <v>9.1333333333333044</v>
      </c>
      <c r="T26" s="2">
        <f t="shared" si="14"/>
        <v>10.133333333333304</v>
      </c>
      <c r="U26" s="2">
        <f t="shared" si="15"/>
        <v>11.633333333333304</v>
      </c>
      <c r="V26" s="8">
        <f t="shared" si="16"/>
        <v>9.9999999999999716</v>
      </c>
      <c r="W26" s="8">
        <f t="shared" si="17"/>
        <v>10.999999999999972</v>
      </c>
      <c r="X26" s="2">
        <f t="shared" si="18"/>
        <v>43.349333333333291</v>
      </c>
      <c r="Y26" s="1">
        <f t="shared" si="19"/>
        <v>28.89955555555553</v>
      </c>
      <c r="Z26" s="1">
        <f t="shared" si="20"/>
        <v>1.8062222222222208</v>
      </c>
      <c r="AA26" s="10">
        <f t="shared" si="21"/>
        <v>27.093333333333309</v>
      </c>
    </row>
    <row r="27" spans="2:27">
      <c r="B27" s="8">
        <f t="shared" si="22"/>
        <v>11.333333333333323</v>
      </c>
      <c r="C27" s="1">
        <f t="shared" si="0"/>
        <v>0.70833333333333215</v>
      </c>
      <c r="D27" s="1">
        <f t="shared" si="1"/>
        <v>10.624999999999991</v>
      </c>
      <c r="E27" s="8">
        <f t="shared" si="2"/>
        <v>8.9999999999999716</v>
      </c>
      <c r="F27" s="8">
        <f t="shared" si="3"/>
        <v>9.9999999999999716</v>
      </c>
      <c r="G27" s="8">
        <f t="shared" si="4"/>
        <v>11.499999999999972</v>
      </c>
      <c r="H27" s="2">
        <f t="shared" si="5"/>
        <v>9.8749999999999716</v>
      </c>
      <c r="I27" s="2">
        <f t="shared" si="6"/>
        <v>10.874999999999972</v>
      </c>
      <c r="J27" s="9">
        <f t="shared" si="7"/>
        <v>43.179999999999964</v>
      </c>
      <c r="K27" s="10">
        <f t="shared" si="8"/>
        <v>28.78666666666664</v>
      </c>
      <c r="L27" s="1">
        <f t="shared" si="9"/>
        <v>1.7991666666666637</v>
      </c>
      <c r="M27" s="1">
        <f t="shared" si="10"/>
        <v>26.987499999999979</v>
      </c>
      <c r="P27" s="8">
        <f t="shared" si="23"/>
        <v>10.833333333333323</v>
      </c>
      <c r="Q27" s="1">
        <f t="shared" si="11"/>
        <v>0.72222222222222154</v>
      </c>
      <c r="R27" s="1">
        <f t="shared" si="12"/>
        <v>11.555555555555545</v>
      </c>
      <c r="S27" s="2">
        <f t="shared" si="13"/>
        <v>9.6666666666666359</v>
      </c>
      <c r="T27" s="2">
        <f t="shared" si="14"/>
        <v>10.666666666666636</v>
      </c>
      <c r="U27" s="2">
        <f t="shared" si="15"/>
        <v>12.166666666666636</v>
      </c>
      <c r="V27" s="8">
        <f t="shared" si="16"/>
        <v>10.499999999999972</v>
      </c>
      <c r="W27" s="8">
        <f t="shared" si="17"/>
        <v>11.499999999999972</v>
      </c>
      <c r="X27" s="2">
        <f t="shared" si="18"/>
        <v>44.026666666666628</v>
      </c>
      <c r="Y27" s="1">
        <f t="shared" si="19"/>
        <v>29.351111111111084</v>
      </c>
      <c r="Z27" s="1">
        <f t="shared" si="20"/>
        <v>1.8344444444444428</v>
      </c>
      <c r="AA27" s="10">
        <f t="shared" si="21"/>
        <v>27.516666666666641</v>
      </c>
    </row>
    <row r="28" spans="2:27">
      <c r="B28" s="8">
        <f t="shared" si="22"/>
        <v>11.499999999999989</v>
      </c>
      <c r="C28" s="1">
        <f t="shared" si="0"/>
        <v>0.71874999999999822</v>
      </c>
      <c r="D28" s="1">
        <f t="shared" si="1"/>
        <v>10.781249999999991</v>
      </c>
      <c r="E28" s="8">
        <f t="shared" si="2"/>
        <v>9.4999999999999716</v>
      </c>
      <c r="F28" s="8">
        <f t="shared" si="3"/>
        <v>10.499999999999972</v>
      </c>
      <c r="G28" s="8">
        <f t="shared" si="4"/>
        <v>11.999999999999972</v>
      </c>
      <c r="H28" s="2">
        <f t="shared" si="5"/>
        <v>10.343749999999972</v>
      </c>
      <c r="I28" s="2">
        <f t="shared" si="6"/>
        <v>11.343749999999972</v>
      </c>
      <c r="J28" s="9">
        <f t="shared" si="7"/>
        <v>43.814999999999955</v>
      </c>
      <c r="K28" s="10">
        <f t="shared" si="8"/>
        <v>29.209999999999972</v>
      </c>
      <c r="L28" s="1">
        <f t="shared" si="9"/>
        <v>1.8256249999999956</v>
      </c>
      <c r="M28" s="1">
        <f t="shared" si="10"/>
        <v>27.384374999999977</v>
      </c>
      <c r="P28" s="8">
        <f t="shared" si="23"/>
        <v>10.999999999999989</v>
      </c>
      <c r="Q28" s="1">
        <f t="shared" si="11"/>
        <v>0.73333333333333273</v>
      </c>
      <c r="R28" s="1">
        <f t="shared" si="12"/>
        <v>11.733333333333322</v>
      </c>
      <c r="S28" s="2">
        <f t="shared" si="13"/>
        <v>10.199999999999967</v>
      </c>
      <c r="T28" s="2">
        <f t="shared" si="14"/>
        <v>11.199999999999967</v>
      </c>
      <c r="U28" s="2">
        <f t="shared" si="15"/>
        <v>12.699999999999967</v>
      </c>
      <c r="V28" s="8">
        <f t="shared" si="16"/>
        <v>10.999999999999972</v>
      </c>
      <c r="W28" s="8">
        <f t="shared" si="17"/>
        <v>11.999999999999972</v>
      </c>
      <c r="X28" s="2">
        <f t="shared" si="18"/>
        <v>44.703999999999958</v>
      </c>
      <c r="Y28" s="1">
        <f t="shared" si="19"/>
        <v>29.802666666666639</v>
      </c>
      <c r="Z28" s="1">
        <f t="shared" si="20"/>
        <v>1.8626666666666651</v>
      </c>
      <c r="AA28" s="10">
        <f t="shared" si="21"/>
        <v>27.939999999999973</v>
      </c>
    </row>
    <row r="29" spans="2:27">
      <c r="B29" s="8">
        <f t="shared" si="22"/>
        <v>11.666666666666655</v>
      </c>
      <c r="C29" s="1">
        <f t="shared" si="0"/>
        <v>0.72916666666666607</v>
      </c>
      <c r="D29" s="1">
        <f t="shared" si="1"/>
        <v>10.937499999999989</v>
      </c>
      <c r="E29" s="8">
        <f t="shared" si="2"/>
        <v>9.9999999999999645</v>
      </c>
      <c r="F29" s="8">
        <f t="shared" si="3"/>
        <v>10.999999999999964</v>
      </c>
      <c r="G29" s="8">
        <f t="shared" si="4"/>
        <v>12.499999999999964</v>
      </c>
      <c r="H29" s="2">
        <f t="shared" si="5"/>
        <v>10.812499999999972</v>
      </c>
      <c r="I29" s="2">
        <f t="shared" si="6"/>
        <v>11.812499999999972</v>
      </c>
      <c r="J29" s="9">
        <f t="shared" si="7"/>
        <v>44.44999999999996</v>
      </c>
      <c r="K29" s="10">
        <f t="shared" si="8"/>
        <v>29.633333333333304</v>
      </c>
      <c r="L29" s="1">
        <f t="shared" si="9"/>
        <v>1.8520833333333317</v>
      </c>
      <c r="M29" s="1">
        <f t="shared" si="10"/>
        <v>27.781249999999972</v>
      </c>
      <c r="P29" s="8">
        <f t="shared" si="23"/>
        <v>11.166666666666655</v>
      </c>
      <c r="Q29" s="1">
        <f t="shared" si="11"/>
        <v>0.74444444444444369</v>
      </c>
      <c r="R29" s="1">
        <f t="shared" si="12"/>
        <v>11.911111111111099</v>
      </c>
      <c r="S29" s="2">
        <f t="shared" si="13"/>
        <v>10.733333333333299</v>
      </c>
      <c r="T29" s="2">
        <f t="shared" si="14"/>
        <v>11.733333333333299</v>
      </c>
      <c r="U29" s="2">
        <f t="shared" si="15"/>
        <v>13.233333333333299</v>
      </c>
      <c r="V29" s="8">
        <f t="shared" si="16"/>
        <v>11.499999999999964</v>
      </c>
      <c r="W29" s="8">
        <f t="shared" si="17"/>
        <v>12.499999999999964</v>
      </c>
      <c r="X29" s="2">
        <f t="shared" si="18"/>
        <v>45.381333333333288</v>
      </c>
      <c r="Y29" s="1">
        <f t="shared" si="19"/>
        <v>30.254222222222193</v>
      </c>
      <c r="Z29" s="1">
        <f t="shared" si="20"/>
        <v>1.8908888888888871</v>
      </c>
      <c r="AA29" s="10">
        <f t="shared" si="21"/>
        <v>28.363333333333305</v>
      </c>
    </row>
    <row r="30" spans="2:27">
      <c r="B30" s="8">
        <f t="shared" si="22"/>
        <v>11.833333333333321</v>
      </c>
      <c r="C30" s="1">
        <f t="shared" si="0"/>
        <v>0.73958333333333215</v>
      </c>
      <c r="D30" s="1">
        <f t="shared" si="1"/>
        <v>11.093749999999989</v>
      </c>
      <c r="E30" s="8">
        <f t="shared" si="2"/>
        <v>10.499999999999964</v>
      </c>
      <c r="F30" s="8">
        <f t="shared" si="3"/>
        <v>11.499999999999964</v>
      </c>
      <c r="G30" s="8">
        <f t="shared" si="4"/>
        <v>12.999999999999964</v>
      </c>
      <c r="H30" s="2">
        <f t="shared" si="5"/>
        <v>11.281249999999972</v>
      </c>
      <c r="I30" s="2">
        <f t="shared" si="6"/>
        <v>12.281249999999972</v>
      </c>
      <c r="J30" s="9">
        <f t="shared" si="7"/>
        <v>45.084999999999951</v>
      </c>
      <c r="K30" s="10">
        <f t="shared" si="8"/>
        <v>30.056666666666636</v>
      </c>
      <c r="L30" s="1">
        <f t="shared" si="9"/>
        <v>1.8785416666666637</v>
      </c>
      <c r="M30" s="1">
        <f t="shared" si="10"/>
        <v>28.178124999999973</v>
      </c>
      <c r="P30" s="8">
        <f t="shared" si="23"/>
        <v>11.333333333333321</v>
      </c>
      <c r="Q30" s="1">
        <f t="shared" si="11"/>
        <v>0.75555555555555487</v>
      </c>
      <c r="R30" s="1">
        <f t="shared" si="12"/>
        <v>12.088888888888876</v>
      </c>
      <c r="S30" s="2">
        <f t="shared" si="13"/>
        <v>11.26666666666663</v>
      </c>
      <c r="T30" s="2">
        <f t="shared" si="14"/>
        <v>12.26666666666663</v>
      </c>
      <c r="U30" s="2">
        <f t="shared" si="15"/>
        <v>13.76666666666663</v>
      </c>
      <c r="V30" s="8">
        <f t="shared" si="16"/>
        <v>11.999999999999964</v>
      </c>
      <c r="W30" s="8">
        <f t="shared" si="17"/>
        <v>12.999999999999964</v>
      </c>
      <c r="X30" s="2">
        <f t="shared" si="18"/>
        <v>46.058666666666625</v>
      </c>
      <c r="Y30" s="1">
        <f t="shared" si="19"/>
        <v>30.705777777777747</v>
      </c>
      <c r="Z30" s="1">
        <f t="shared" si="20"/>
        <v>1.9191111111111094</v>
      </c>
      <c r="AA30" s="10">
        <f t="shared" si="21"/>
        <v>28.786666666666637</v>
      </c>
    </row>
    <row r="31" spans="2:27">
      <c r="B31" s="8">
        <f t="shared" si="22"/>
        <v>11.999999999999988</v>
      </c>
      <c r="C31" s="1">
        <f t="shared" si="0"/>
        <v>0.74999999999999822</v>
      </c>
      <c r="D31" s="1">
        <f t="shared" si="1"/>
        <v>11.249999999999989</v>
      </c>
      <c r="E31" s="8">
        <f t="shared" si="2"/>
        <v>10.999999999999964</v>
      </c>
      <c r="F31" s="8">
        <f t="shared" si="3"/>
        <v>11.999999999999964</v>
      </c>
      <c r="G31" s="8">
        <f t="shared" si="4"/>
        <v>13.499999999999964</v>
      </c>
      <c r="H31" s="2">
        <f t="shared" si="5"/>
        <v>11.749999999999972</v>
      </c>
      <c r="I31" s="2">
        <f t="shared" si="6"/>
        <v>12.749999999999972</v>
      </c>
      <c r="J31" s="9">
        <f t="shared" si="7"/>
        <v>45.719999999999956</v>
      </c>
      <c r="K31" s="10">
        <f t="shared" si="8"/>
        <v>30.479999999999968</v>
      </c>
      <c r="L31" s="1">
        <f t="shared" si="9"/>
        <v>1.9049999999999956</v>
      </c>
      <c r="M31" s="1">
        <f t="shared" si="10"/>
        <v>28.574999999999974</v>
      </c>
      <c r="P31" s="8">
        <f t="shared" si="23"/>
        <v>11.499999999999988</v>
      </c>
      <c r="Q31" s="1">
        <f t="shared" si="11"/>
        <v>0.76666666666666583</v>
      </c>
      <c r="R31" s="1">
        <f t="shared" si="12"/>
        <v>12.266666666666653</v>
      </c>
      <c r="S31" s="2">
        <f t="shared" si="13"/>
        <v>11.799999999999962</v>
      </c>
      <c r="T31" s="2">
        <f t="shared" si="14"/>
        <v>12.799999999999962</v>
      </c>
      <c r="U31" s="2">
        <f t="shared" si="15"/>
        <v>14.299999999999962</v>
      </c>
      <c r="V31" s="8">
        <f t="shared" si="16"/>
        <v>12.499999999999964</v>
      </c>
      <c r="W31" s="8">
        <f t="shared" si="17"/>
        <v>13.499999999999964</v>
      </c>
      <c r="X31" s="2">
        <f t="shared" si="18"/>
        <v>46.735999999999947</v>
      </c>
      <c r="Y31" s="1">
        <f t="shared" si="19"/>
        <v>31.157333333333298</v>
      </c>
      <c r="Z31" s="1">
        <f t="shared" si="20"/>
        <v>1.9473333333333311</v>
      </c>
      <c r="AA31" s="10">
        <f t="shared" si="21"/>
        <v>29.209999999999969</v>
      </c>
    </row>
    <row r="32" spans="2:27">
      <c r="B32" s="8">
        <f t="shared" si="22"/>
        <v>12.166666666666654</v>
      </c>
      <c r="C32" s="1">
        <f t="shared" si="0"/>
        <v>0.7604166666666643</v>
      </c>
      <c r="D32" s="1">
        <f t="shared" si="1"/>
        <v>11.406249999999989</v>
      </c>
      <c r="E32" s="8">
        <f t="shared" si="2"/>
        <v>11.499999999999957</v>
      </c>
      <c r="F32" s="8">
        <f t="shared" si="3"/>
        <v>12.499999999999957</v>
      </c>
      <c r="G32" s="8">
        <f t="shared" si="4"/>
        <v>13.999999999999957</v>
      </c>
      <c r="H32" s="2">
        <f t="shared" si="5"/>
        <v>12.218749999999972</v>
      </c>
      <c r="I32" s="2">
        <f t="shared" si="6"/>
        <v>13.218749999999972</v>
      </c>
      <c r="J32" s="9">
        <f t="shared" si="7"/>
        <v>46.354999999999947</v>
      </c>
      <c r="K32" s="10">
        <f t="shared" si="8"/>
        <v>30.9033333333333</v>
      </c>
      <c r="L32" s="1">
        <f t="shared" si="9"/>
        <v>1.9314583333333273</v>
      </c>
      <c r="M32" s="1">
        <f t="shared" si="10"/>
        <v>28.971874999999972</v>
      </c>
      <c r="P32" s="8">
        <f t="shared" si="23"/>
        <v>11.666666666666654</v>
      </c>
      <c r="Q32" s="1">
        <f t="shared" si="11"/>
        <v>0.77777777777777701</v>
      </c>
      <c r="R32" s="1">
        <f t="shared" si="12"/>
        <v>12.44444444444443</v>
      </c>
      <c r="S32" s="2">
        <f t="shared" si="13"/>
        <v>12.333333333333293</v>
      </c>
      <c r="T32" s="2">
        <f t="shared" si="14"/>
        <v>13.333333333333293</v>
      </c>
      <c r="U32" s="2">
        <f t="shared" si="15"/>
        <v>14.833333333333293</v>
      </c>
      <c r="V32" s="8">
        <f t="shared" si="16"/>
        <v>12.999999999999957</v>
      </c>
      <c r="W32" s="8">
        <f t="shared" si="17"/>
        <v>13.999999999999957</v>
      </c>
      <c r="X32" s="2">
        <f t="shared" si="18"/>
        <v>47.413333333333277</v>
      </c>
      <c r="Y32" s="1">
        <f t="shared" si="19"/>
        <v>31.608888888888853</v>
      </c>
      <c r="Z32" s="1">
        <f t="shared" si="20"/>
        <v>1.9755555555555537</v>
      </c>
      <c r="AA32" s="10">
        <f t="shared" si="21"/>
        <v>29.633333333333301</v>
      </c>
    </row>
    <row r="33" spans="2:27">
      <c r="B33" s="8">
        <f t="shared" si="22"/>
        <v>12.33333333333332</v>
      </c>
      <c r="C33" s="1">
        <f t="shared" si="0"/>
        <v>0.77083333333333393</v>
      </c>
      <c r="D33" s="1">
        <f t="shared" si="1"/>
        <v>11.562499999999986</v>
      </c>
      <c r="E33" s="8">
        <f t="shared" si="2"/>
        <v>11.999999999999957</v>
      </c>
      <c r="F33" s="8">
        <f t="shared" si="3"/>
        <v>12.999999999999957</v>
      </c>
      <c r="G33" s="8">
        <f t="shared" si="4"/>
        <v>14.499999999999957</v>
      </c>
      <c r="H33" s="2">
        <f t="shared" si="5"/>
        <v>12.687499999999957</v>
      </c>
      <c r="I33" s="2">
        <f t="shared" si="6"/>
        <v>13.687499999999957</v>
      </c>
      <c r="J33" s="9">
        <f t="shared" si="7"/>
        <v>46.989999999999952</v>
      </c>
      <c r="K33" s="10">
        <f t="shared" si="8"/>
        <v>31.326666666666632</v>
      </c>
      <c r="L33" s="1">
        <f t="shared" si="9"/>
        <v>1.9579166666666683</v>
      </c>
      <c r="M33" s="1">
        <f t="shared" si="10"/>
        <v>29.368749999999963</v>
      </c>
      <c r="P33" s="8">
        <f t="shared" si="23"/>
        <v>11.83333333333332</v>
      </c>
      <c r="Q33" s="1">
        <f t="shared" si="11"/>
        <v>0.78888888888888797</v>
      </c>
      <c r="R33" s="1">
        <f t="shared" si="12"/>
        <v>12.622222222222208</v>
      </c>
      <c r="S33" s="2">
        <f t="shared" si="13"/>
        <v>12.866666666666625</v>
      </c>
      <c r="T33" s="2">
        <f t="shared" si="14"/>
        <v>13.866666666666625</v>
      </c>
      <c r="U33" s="2">
        <f t="shared" si="15"/>
        <v>15.366666666666625</v>
      </c>
      <c r="V33" s="8">
        <f t="shared" si="16"/>
        <v>13.499999999999957</v>
      </c>
      <c r="W33" s="8">
        <f t="shared" si="17"/>
        <v>14.499999999999957</v>
      </c>
      <c r="X33" s="2">
        <f t="shared" si="18"/>
        <v>48.090666666666607</v>
      </c>
      <c r="Y33" s="1">
        <f t="shared" si="19"/>
        <v>32.060444444444407</v>
      </c>
      <c r="Z33" s="1">
        <f t="shared" si="20"/>
        <v>2.0037777777777754</v>
      </c>
      <c r="AA33" s="10">
        <f t="shared" si="21"/>
        <v>30.056666666666633</v>
      </c>
    </row>
    <row r="34" spans="2:27">
      <c r="B34" s="8">
        <f t="shared" si="22"/>
        <v>12.499999999999986</v>
      </c>
      <c r="C34" s="1">
        <f t="shared" si="0"/>
        <v>0.78125</v>
      </c>
      <c r="D34" s="1">
        <f t="shared" si="1"/>
        <v>11.718749999999986</v>
      </c>
      <c r="E34" s="8">
        <f t="shared" si="2"/>
        <v>12.499999999999957</v>
      </c>
      <c r="F34" s="8">
        <f t="shared" si="3"/>
        <v>13.499999999999957</v>
      </c>
      <c r="G34" s="8">
        <f t="shared" si="4"/>
        <v>14.999999999999957</v>
      </c>
      <c r="H34" s="2">
        <f t="shared" si="5"/>
        <v>13.156249999999957</v>
      </c>
      <c r="I34" s="2">
        <f t="shared" si="6"/>
        <v>14.156249999999957</v>
      </c>
      <c r="J34" s="9">
        <f t="shared" si="7"/>
        <v>47.624999999999943</v>
      </c>
      <c r="K34" s="10">
        <f t="shared" si="8"/>
        <v>31.749999999999964</v>
      </c>
      <c r="L34" s="1">
        <f t="shared" si="9"/>
        <v>1.984375</v>
      </c>
      <c r="M34" s="1">
        <f t="shared" si="10"/>
        <v>29.765624999999964</v>
      </c>
      <c r="P34" s="8">
        <f t="shared" si="23"/>
        <v>11.999999999999986</v>
      </c>
      <c r="Q34" s="1">
        <f t="shared" si="11"/>
        <v>0.79999999999999916</v>
      </c>
      <c r="R34" s="1">
        <f t="shared" si="12"/>
        <v>12.799999999999985</v>
      </c>
      <c r="S34" s="2">
        <f t="shared" si="13"/>
        <v>13.399999999999956</v>
      </c>
      <c r="T34" s="2">
        <f t="shared" si="14"/>
        <v>14.399999999999956</v>
      </c>
      <c r="U34" s="2">
        <f t="shared" si="15"/>
        <v>15.899999999999956</v>
      </c>
      <c r="V34" s="8">
        <f t="shared" si="16"/>
        <v>13.999999999999957</v>
      </c>
      <c r="W34" s="8">
        <f t="shared" si="17"/>
        <v>14.999999999999957</v>
      </c>
      <c r="X34" s="2">
        <f t="shared" si="18"/>
        <v>48.767999999999944</v>
      </c>
      <c r="Y34" s="1">
        <f t="shared" si="19"/>
        <v>32.511999999999965</v>
      </c>
      <c r="Z34" s="1">
        <f t="shared" si="20"/>
        <v>2.0319999999999978</v>
      </c>
      <c r="AA34" s="10">
        <f t="shared" si="21"/>
        <v>30.479999999999965</v>
      </c>
    </row>
    <row r="35" spans="2:27">
      <c r="B35" s="8">
        <f t="shared" si="22"/>
        <v>12.666666666666652</v>
      </c>
      <c r="C35" s="1">
        <f t="shared" si="0"/>
        <v>0.79166666666666607</v>
      </c>
      <c r="D35" s="1">
        <f t="shared" si="1"/>
        <v>11.874999999999986</v>
      </c>
      <c r="E35" s="8">
        <f t="shared" si="2"/>
        <v>12.999999999999957</v>
      </c>
      <c r="F35" s="8">
        <f t="shared" si="3"/>
        <v>13.999999999999957</v>
      </c>
      <c r="G35" s="8">
        <f t="shared" si="4"/>
        <v>15.499999999999957</v>
      </c>
      <c r="H35" s="2">
        <f t="shared" si="5"/>
        <v>13.624999999999957</v>
      </c>
      <c r="I35" s="2">
        <f t="shared" si="6"/>
        <v>14.624999999999957</v>
      </c>
      <c r="J35" s="9">
        <f t="shared" si="7"/>
        <v>48.259999999999948</v>
      </c>
      <c r="K35" s="10">
        <f t="shared" si="8"/>
        <v>32.173333333333296</v>
      </c>
      <c r="L35" s="1">
        <f t="shared" si="9"/>
        <v>2.0108333333333319</v>
      </c>
      <c r="M35" s="1">
        <f t="shared" si="10"/>
        <v>30.162499999999966</v>
      </c>
      <c r="P35" s="8">
        <f t="shared" si="23"/>
        <v>12.166666666666652</v>
      </c>
      <c r="Q35" s="1">
        <f t="shared" si="11"/>
        <v>0.81111111111111012</v>
      </c>
      <c r="R35" s="1">
        <f t="shared" si="12"/>
        <v>12.977777777777762</v>
      </c>
      <c r="S35" s="2">
        <f t="shared" si="13"/>
        <v>13.933333333333287</v>
      </c>
      <c r="T35" s="2">
        <f t="shared" si="14"/>
        <v>14.933333333333287</v>
      </c>
      <c r="U35" s="2">
        <f t="shared" si="15"/>
        <v>16.433333333333287</v>
      </c>
      <c r="V35" s="8">
        <f t="shared" si="16"/>
        <v>14.499999999999957</v>
      </c>
      <c r="W35" s="8">
        <f t="shared" si="17"/>
        <v>15.499999999999957</v>
      </c>
      <c r="X35" s="2">
        <f t="shared" si="18"/>
        <v>49.445333333333274</v>
      </c>
      <c r="Y35" s="1">
        <f t="shared" si="19"/>
        <v>32.963555555555516</v>
      </c>
      <c r="Z35" s="1">
        <f t="shared" si="20"/>
        <v>2.0602222222222197</v>
      </c>
      <c r="AA35" s="10">
        <f t="shared" si="21"/>
        <v>30.903333333333297</v>
      </c>
    </row>
    <row r="36" spans="2:27">
      <c r="B36" s="8">
        <f t="shared" si="22"/>
        <v>12.833333333333318</v>
      </c>
      <c r="C36" s="1">
        <f t="shared" si="0"/>
        <v>0.80208333333333215</v>
      </c>
      <c r="D36" s="1">
        <f t="shared" si="1"/>
        <v>12.031249999999986</v>
      </c>
      <c r="E36" s="8">
        <f t="shared" si="2"/>
        <v>13.499999999999957</v>
      </c>
      <c r="F36" s="8">
        <f t="shared" si="3"/>
        <v>14.499999999999957</v>
      </c>
      <c r="G36" s="8">
        <f t="shared" si="4"/>
        <v>15.999999999999957</v>
      </c>
      <c r="H36" s="2">
        <f t="shared" si="5"/>
        <v>14.093749999999957</v>
      </c>
      <c r="I36" s="2">
        <f t="shared" si="6"/>
        <v>15.093749999999957</v>
      </c>
      <c r="J36" s="9">
        <f t="shared" si="7"/>
        <v>48.894999999999939</v>
      </c>
      <c r="K36" s="10">
        <f t="shared" si="8"/>
        <v>32.596666666666628</v>
      </c>
      <c r="L36" s="1">
        <f t="shared" si="9"/>
        <v>2.0372916666666638</v>
      </c>
      <c r="M36" s="1">
        <f t="shared" si="10"/>
        <v>30.559374999999964</v>
      </c>
      <c r="P36" s="8">
        <f t="shared" si="23"/>
        <v>12.333333333333318</v>
      </c>
      <c r="Q36" s="1">
        <f t="shared" si="11"/>
        <v>0.8222222222222213</v>
      </c>
      <c r="R36" s="1">
        <f t="shared" si="12"/>
        <v>13.155555555555539</v>
      </c>
      <c r="S36" s="2">
        <f t="shared" si="13"/>
        <v>14.466666666666619</v>
      </c>
      <c r="T36" s="2">
        <f t="shared" si="14"/>
        <v>15.466666666666619</v>
      </c>
      <c r="U36" s="2">
        <f t="shared" si="15"/>
        <v>16.966666666666619</v>
      </c>
      <c r="V36" s="8">
        <f t="shared" si="16"/>
        <v>14.999999999999957</v>
      </c>
      <c r="W36" s="8">
        <f t="shared" si="17"/>
        <v>15.999999999999957</v>
      </c>
      <c r="X36" s="2">
        <f t="shared" si="18"/>
        <v>50.122666666666603</v>
      </c>
      <c r="Y36" s="1">
        <f t="shared" si="19"/>
        <v>33.415111111111067</v>
      </c>
      <c r="Z36" s="1">
        <f t="shared" si="20"/>
        <v>2.0884444444444421</v>
      </c>
      <c r="AA36" s="10">
        <f t="shared" si="21"/>
        <v>31.326666666666629</v>
      </c>
    </row>
    <row r="37" spans="2:27">
      <c r="B37" s="8">
        <f t="shared" si="22"/>
        <v>12.999999999999984</v>
      </c>
      <c r="C37" s="1">
        <f t="shared" si="0"/>
        <v>0.8125</v>
      </c>
      <c r="D37" s="1">
        <f t="shared" si="1"/>
        <v>12.187499999999984</v>
      </c>
      <c r="E37" s="8">
        <f t="shared" si="2"/>
        <v>13.99999999999995</v>
      </c>
      <c r="F37" s="8">
        <f t="shared" si="3"/>
        <v>14.99999999999995</v>
      </c>
      <c r="G37" s="8">
        <f t="shared" si="4"/>
        <v>16.49999999999995</v>
      </c>
      <c r="H37" s="2">
        <f t="shared" si="5"/>
        <v>14.56249999999995</v>
      </c>
      <c r="I37" s="2">
        <f t="shared" si="6"/>
        <v>15.56249999999995</v>
      </c>
      <c r="J37" s="9">
        <f t="shared" si="7"/>
        <v>49.529999999999944</v>
      </c>
      <c r="K37" s="10">
        <f t="shared" si="8"/>
        <v>33.01999999999996</v>
      </c>
      <c r="L37" s="1">
        <f t="shared" si="9"/>
        <v>2.0637500000000002</v>
      </c>
      <c r="M37" s="1">
        <f t="shared" si="10"/>
        <v>30.956249999999958</v>
      </c>
      <c r="P37" s="8">
        <f t="shared" si="23"/>
        <v>12.499999999999984</v>
      </c>
      <c r="Q37" s="1">
        <f t="shared" si="11"/>
        <v>0.83333333333333226</v>
      </c>
      <c r="R37" s="1">
        <f t="shared" si="12"/>
        <v>13.333333333333316</v>
      </c>
      <c r="S37" s="2">
        <f t="shared" si="13"/>
        <v>14.99999999999995</v>
      </c>
      <c r="T37" s="2">
        <f t="shared" si="14"/>
        <v>15.99999999999995</v>
      </c>
      <c r="U37" s="2">
        <f t="shared" si="15"/>
        <v>17.49999999999995</v>
      </c>
      <c r="V37" s="8">
        <f t="shared" si="16"/>
        <v>15.49999999999995</v>
      </c>
      <c r="W37" s="8">
        <f t="shared" si="17"/>
        <v>16.49999999999995</v>
      </c>
      <c r="X37" s="2">
        <f t="shared" si="18"/>
        <v>50.79999999999994</v>
      </c>
      <c r="Y37" s="1">
        <f t="shared" si="19"/>
        <v>33.866666666666625</v>
      </c>
      <c r="Z37" s="1">
        <f t="shared" si="20"/>
        <v>2.116666666666664</v>
      </c>
      <c r="AA37" s="10">
        <f t="shared" si="21"/>
        <v>31.749999999999961</v>
      </c>
    </row>
    <row r="38" spans="2:27">
      <c r="B38" s="8">
        <f t="shared" si="22"/>
        <v>13.16666666666665</v>
      </c>
      <c r="C38" s="1">
        <f t="shared" si="0"/>
        <v>0.82291666666666607</v>
      </c>
      <c r="D38" s="1">
        <f t="shared" si="1"/>
        <v>12.343749999999984</v>
      </c>
      <c r="E38" s="8">
        <f t="shared" si="2"/>
        <v>14.49999999999995</v>
      </c>
      <c r="F38" s="8">
        <f t="shared" si="3"/>
        <v>15.49999999999995</v>
      </c>
      <c r="G38" s="8">
        <f t="shared" si="4"/>
        <v>16.99999999999995</v>
      </c>
      <c r="H38" s="2">
        <f t="shared" si="5"/>
        <v>15.03124999999995</v>
      </c>
      <c r="I38" s="2">
        <f t="shared" si="6"/>
        <v>16.03124999999995</v>
      </c>
      <c r="J38" s="9">
        <f t="shared" si="7"/>
        <v>50.164999999999935</v>
      </c>
      <c r="K38" s="10">
        <f t="shared" si="8"/>
        <v>33.443333333333293</v>
      </c>
      <c r="L38" s="1">
        <f t="shared" si="9"/>
        <v>2.0902083333333317</v>
      </c>
      <c r="M38" s="1">
        <f t="shared" si="10"/>
        <v>31.353124999999959</v>
      </c>
      <c r="P38" s="8">
        <f t="shared" si="23"/>
        <v>12.66666666666665</v>
      </c>
      <c r="Q38" s="1">
        <f t="shared" si="11"/>
        <v>0.84444444444444344</v>
      </c>
      <c r="R38" s="1">
        <f t="shared" si="12"/>
        <v>13.511111111111093</v>
      </c>
      <c r="S38" s="2">
        <f t="shared" si="13"/>
        <v>15.533333333333282</v>
      </c>
      <c r="T38" s="2">
        <f t="shared" si="14"/>
        <v>16.533333333333282</v>
      </c>
      <c r="U38" s="2">
        <f t="shared" si="15"/>
        <v>18.033333333333282</v>
      </c>
      <c r="V38" s="8">
        <f t="shared" si="16"/>
        <v>15.99999999999995</v>
      </c>
      <c r="W38" s="8">
        <f t="shared" si="17"/>
        <v>16.99999999999995</v>
      </c>
      <c r="X38" s="2">
        <f t="shared" si="18"/>
        <v>51.477333333333263</v>
      </c>
      <c r="Y38" s="1">
        <f t="shared" si="19"/>
        <v>34.318222222222175</v>
      </c>
      <c r="Z38" s="1">
        <f t="shared" si="20"/>
        <v>2.1448888888888864</v>
      </c>
      <c r="AA38" s="10">
        <f t="shared" si="21"/>
        <v>32.173333333333289</v>
      </c>
    </row>
    <row r="39" spans="2:27">
      <c r="B39" s="8">
        <f t="shared" si="22"/>
        <v>13.333333333333316</v>
      </c>
      <c r="C39" s="1">
        <f t="shared" si="0"/>
        <v>0.83333333333333215</v>
      </c>
      <c r="D39" s="1">
        <f t="shared" si="1"/>
        <v>12.499999999999984</v>
      </c>
      <c r="E39" s="8">
        <f t="shared" si="2"/>
        <v>14.99999999999995</v>
      </c>
      <c r="F39" s="8">
        <f t="shared" si="3"/>
        <v>15.99999999999995</v>
      </c>
      <c r="G39" s="8">
        <f t="shared" si="4"/>
        <v>17.49999999999995</v>
      </c>
      <c r="H39" s="2">
        <f t="shared" si="5"/>
        <v>15.49999999999995</v>
      </c>
      <c r="I39" s="2">
        <f t="shared" si="6"/>
        <v>16.49999999999995</v>
      </c>
      <c r="J39" s="9">
        <f t="shared" si="7"/>
        <v>50.79999999999994</v>
      </c>
      <c r="K39" s="10">
        <f t="shared" si="8"/>
        <v>33.866666666666625</v>
      </c>
      <c r="L39" s="1">
        <f t="shared" si="9"/>
        <v>2.1166666666666636</v>
      </c>
      <c r="M39" s="1">
        <f t="shared" si="10"/>
        <v>31.749999999999961</v>
      </c>
    </row>
    <row r="40" spans="2:27">
      <c r="B40" s="8">
        <f t="shared" si="22"/>
        <v>13.499999999999982</v>
      </c>
      <c r="C40" s="1">
        <f t="shared" si="0"/>
        <v>0.84374999999999822</v>
      </c>
      <c r="D40" s="1">
        <f t="shared" si="1"/>
        <v>12.656249999999984</v>
      </c>
      <c r="E40" s="8">
        <f t="shared" si="2"/>
        <v>15.499999999999943</v>
      </c>
      <c r="F40" s="8">
        <f t="shared" si="3"/>
        <v>16.499999999999943</v>
      </c>
      <c r="G40" s="8">
        <f t="shared" si="4"/>
        <v>17.999999999999943</v>
      </c>
      <c r="H40" s="2">
        <f t="shared" si="5"/>
        <v>15.96874999999995</v>
      </c>
      <c r="I40" s="2">
        <f t="shared" si="6"/>
        <v>16.96874999999995</v>
      </c>
      <c r="J40" s="9">
        <f t="shared" si="7"/>
        <v>51.434999999999931</v>
      </c>
      <c r="K40" s="10">
        <f t="shared" si="8"/>
        <v>34.289999999999957</v>
      </c>
      <c r="L40" s="1">
        <f t="shared" si="9"/>
        <v>2.1431249999999955</v>
      </c>
      <c r="M40" s="1">
        <f t="shared" si="10"/>
        <v>32.146874999999959</v>
      </c>
    </row>
    <row r="46" spans="2:27" ht="25">
      <c r="B46" s="6" t="s">
        <v>24</v>
      </c>
      <c r="P46" s="6" t="s">
        <v>25</v>
      </c>
    </row>
    <row r="48" spans="2:27">
      <c r="C48" s="4" t="s">
        <v>1</v>
      </c>
      <c r="Q48" s="4" t="s">
        <v>1</v>
      </c>
    </row>
    <row r="49" spans="2:27">
      <c r="B49" s="7" t="s">
        <v>2</v>
      </c>
      <c r="C49" s="19">
        <f>100*(100/(100+A1)-1)</f>
        <v>-6.25</v>
      </c>
      <c r="P49" s="7" t="s">
        <v>3</v>
      </c>
      <c r="Q49" s="18">
        <f>A1</f>
        <v>6.666666666666667</v>
      </c>
    </row>
    <row r="50" spans="2:27">
      <c r="C50" s="3" t="s">
        <v>4</v>
      </c>
      <c r="F50" t="s">
        <v>32</v>
      </c>
      <c r="H50" t="s">
        <v>31</v>
      </c>
      <c r="Q50" s="3" t="s">
        <v>4</v>
      </c>
      <c r="T50" t="s">
        <v>33</v>
      </c>
      <c r="V50" t="s">
        <v>34</v>
      </c>
    </row>
    <row r="51" spans="2:27">
      <c r="B51" s="3" t="s">
        <v>7</v>
      </c>
      <c r="C51" s="3" t="s">
        <v>8</v>
      </c>
      <c r="D51" s="3" t="s">
        <v>9</v>
      </c>
      <c r="E51" s="13" t="s">
        <v>10</v>
      </c>
      <c r="F51" s="15" t="s">
        <v>11</v>
      </c>
      <c r="G51" s="12" t="s">
        <v>12</v>
      </c>
      <c r="H51" s="14" t="s">
        <v>11</v>
      </c>
      <c r="I51" s="16" t="s">
        <v>12</v>
      </c>
      <c r="J51" s="42" t="s">
        <v>13</v>
      </c>
      <c r="K51" s="3" t="s">
        <v>14</v>
      </c>
      <c r="L51" s="3" t="s">
        <v>15</v>
      </c>
      <c r="M51" s="3" t="s">
        <v>16</v>
      </c>
      <c r="P51" s="3" t="s">
        <v>9</v>
      </c>
      <c r="Q51" s="3" t="s">
        <v>8</v>
      </c>
      <c r="R51" s="3" t="s">
        <v>7</v>
      </c>
      <c r="S51" s="13" t="s">
        <v>10</v>
      </c>
      <c r="T51" s="15" t="s">
        <v>11</v>
      </c>
      <c r="U51" s="12" t="s">
        <v>12</v>
      </c>
      <c r="V51" s="14" t="s">
        <v>11</v>
      </c>
      <c r="W51" s="16" t="s">
        <v>12</v>
      </c>
      <c r="X51" s="42" t="s">
        <v>13</v>
      </c>
      <c r="Y51" s="3" t="s">
        <v>14</v>
      </c>
      <c r="Z51" s="3" t="s">
        <v>15</v>
      </c>
      <c r="AA51" s="3" t="s">
        <v>16</v>
      </c>
    </row>
    <row r="52" spans="2:27">
      <c r="B52" s="8">
        <v>8.625</v>
      </c>
      <c r="C52" s="1">
        <f t="shared" ref="C52:C91" si="24">B52-D52</f>
        <v>0.5390625</v>
      </c>
      <c r="D52" s="1">
        <f t="shared" ref="D52:D91" si="25">(100+$C$49)*B52/100</f>
        <v>8.0859375</v>
      </c>
      <c r="E52" s="8">
        <f t="shared" ref="E52:E91" si="26">B52*3-25</f>
        <v>0.875</v>
      </c>
      <c r="F52" s="8">
        <f t="shared" ref="F52:F91" si="27">B52*3-24</f>
        <v>1.875</v>
      </c>
      <c r="G52" s="8">
        <f t="shared" ref="G52:G91" si="28">B52*3-22.5</f>
        <v>3.375</v>
      </c>
      <c r="H52" s="2">
        <f t="shared" ref="H52:H91" si="29">D52*3-22</f>
        <v>2.2578125</v>
      </c>
      <c r="I52" s="2">
        <f t="shared" ref="I52:I91" si="30">D52*3-21</f>
        <v>3.2578125</v>
      </c>
      <c r="J52" s="9">
        <f t="shared" ref="J52:J91" si="31">1.5*K52</f>
        <v>32.861249999999998</v>
      </c>
      <c r="K52" s="10">
        <f t="shared" ref="K52:K91" si="32">2.54*B52</f>
        <v>21.907499999999999</v>
      </c>
      <c r="L52" s="1">
        <f t="shared" ref="L52:L91" si="33">2.54*C52</f>
        <v>1.3692187499999999</v>
      </c>
      <c r="M52" s="1">
        <f t="shared" ref="M52:M91" si="34">2.54*D52</f>
        <v>20.538281250000001</v>
      </c>
      <c r="P52" s="8">
        <f>8.125</f>
        <v>8.125</v>
      </c>
      <c r="Q52" s="1">
        <f t="shared" ref="Q52:Q88" si="35">$Q$49*P52/100</f>
        <v>0.54166666666666674</v>
      </c>
      <c r="R52" s="1">
        <f t="shared" ref="R52:R88" si="36">P52+Q52</f>
        <v>8.6666666666666661</v>
      </c>
      <c r="S52" s="4">
        <f t="shared" ref="S52:S88" si="37">R52*3-25</f>
        <v>1</v>
      </c>
      <c r="T52" s="4">
        <f t="shared" ref="T52:T88" si="38">R52*3-24</f>
        <v>2</v>
      </c>
      <c r="U52" s="4">
        <f t="shared" ref="U52:U88" si="39">R52*3-22.5</f>
        <v>3.5</v>
      </c>
      <c r="V52" s="8">
        <f t="shared" ref="V52:V88" si="40">P52*3-22</f>
        <v>2.375</v>
      </c>
      <c r="W52" s="8">
        <f t="shared" ref="W52:W88" si="41">P52*3-21</f>
        <v>3.375</v>
      </c>
      <c r="X52" s="2">
        <f t="shared" ref="X52:X88" si="42">1.5*Y52</f>
        <v>33.019999999999996</v>
      </c>
      <c r="Y52" s="1">
        <f t="shared" ref="Y52:Y88" si="43">2.54*R52</f>
        <v>22.013333333333332</v>
      </c>
      <c r="Z52" s="1">
        <f t="shared" ref="Z52:Z88" si="44">2.54*Q52</f>
        <v>1.3758333333333335</v>
      </c>
      <c r="AA52" s="10">
        <f t="shared" ref="AA52:AA88" si="45">2.54*P52</f>
        <v>20.637499999999999</v>
      </c>
    </row>
    <row r="53" spans="2:27">
      <c r="B53" s="8">
        <f t="shared" ref="B53:B91" si="46">B52+1/8</f>
        <v>8.75</v>
      </c>
      <c r="C53" s="1">
        <f t="shared" si="24"/>
        <v>0.546875</v>
      </c>
      <c r="D53" s="1">
        <f t="shared" si="25"/>
        <v>8.203125</v>
      </c>
      <c r="E53" s="8">
        <f t="shared" si="26"/>
        <v>1.25</v>
      </c>
      <c r="F53" s="8">
        <f t="shared" si="27"/>
        <v>2.25</v>
      </c>
      <c r="G53" s="8">
        <f t="shared" si="28"/>
        <v>3.75</v>
      </c>
      <c r="H53" s="2">
        <f t="shared" si="29"/>
        <v>2.609375</v>
      </c>
      <c r="I53" s="2">
        <f t="shared" si="30"/>
        <v>3.609375</v>
      </c>
      <c r="J53" s="9">
        <f t="shared" si="31"/>
        <v>33.337500000000006</v>
      </c>
      <c r="K53" s="10">
        <f t="shared" si="32"/>
        <v>22.225000000000001</v>
      </c>
      <c r="L53" s="1">
        <f t="shared" si="33"/>
        <v>1.3890625000000001</v>
      </c>
      <c r="M53" s="1">
        <f t="shared" si="34"/>
        <v>20.8359375</v>
      </c>
      <c r="P53" s="8">
        <f t="shared" ref="P53:P88" si="47">P52+1/8</f>
        <v>8.25</v>
      </c>
      <c r="Q53" s="1">
        <f t="shared" si="35"/>
        <v>0.55000000000000004</v>
      </c>
      <c r="R53" s="1">
        <f t="shared" si="36"/>
        <v>8.8000000000000007</v>
      </c>
      <c r="S53" s="4">
        <f t="shared" si="37"/>
        <v>1.4000000000000021</v>
      </c>
      <c r="T53" s="4">
        <f t="shared" si="38"/>
        <v>2.4000000000000021</v>
      </c>
      <c r="U53" s="4">
        <f t="shared" si="39"/>
        <v>3.9000000000000021</v>
      </c>
      <c r="V53" s="8">
        <f t="shared" si="40"/>
        <v>2.75</v>
      </c>
      <c r="W53" s="8">
        <f t="shared" si="41"/>
        <v>3.75</v>
      </c>
      <c r="X53" s="2">
        <f t="shared" si="42"/>
        <v>33.528000000000006</v>
      </c>
      <c r="Y53" s="1">
        <f t="shared" si="43"/>
        <v>22.352000000000004</v>
      </c>
      <c r="Z53" s="1">
        <f t="shared" si="44"/>
        <v>1.3970000000000002</v>
      </c>
      <c r="AA53" s="10">
        <f t="shared" si="45"/>
        <v>20.955000000000002</v>
      </c>
    </row>
    <row r="54" spans="2:27">
      <c r="B54" s="8">
        <f t="shared" si="46"/>
        <v>8.875</v>
      </c>
      <c r="C54" s="1">
        <f t="shared" si="24"/>
        <v>0.5546875</v>
      </c>
      <c r="D54" s="1">
        <f t="shared" si="25"/>
        <v>8.3203125</v>
      </c>
      <c r="E54" s="8">
        <f t="shared" si="26"/>
        <v>1.625</v>
      </c>
      <c r="F54" s="8">
        <f t="shared" si="27"/>
        <v>2.625</v>
      </c>
      <c r="G54" s="8">
        <f t="shared" si="28"/>
        <v>4.125</v>
      </c>
      <c r="H54" s="2">
        <f t="shared" si="29"/>
        <v>2.9609375</v>
      </c>
      <c r="I54" s="2">
        <f t="shared" si="30"/>
        <v>3.9609375</v>
      </c>
      <c r="J54" s="9">
        <f t="shared" si="31"/>
        <v>33.813749999999999</v>
      </c>
      <c r="K54" s="10">
        <f t="shared" si="32"/>
        <v>22.5425</v>
      </c>
      <c r="L54" s="1">
        <f t="shared" si="33"/>
        <v>1.40890625</v>
      </c>
      <c r="M54" s="1">
        <f t="shared" si="34"/>
        <v>21.133593749999999</v>
      </c>
      <c r="P54" s="8">
        <f t="shared" si="47"/>
        <v>8.375</v>
      </c>
      <c r="Q54" s="1">
        <f t="shared" si="35"/>
        <v>0.55833333333333335</v>
      </c>
      <c r="R54" s="1">
        <f t="shared" si="36"/>
        <v>8.9333333333333336</v>
      </c>
      <c r="S54" s="4">
        <f t="shared" si="37"/>
        <v>1.8000000000000007</v>
      </c>
      <c r="T54" s="4">
        <f t="shared" si="38"/>
        <v>2.8000000000000007</v>
      </c>
      <c r="U54" s="4">
        <f t="shared" si="39"/>
        <v>4.3000000000000007</v>
      </c>
      <c r="V54" s="8">
        <f t="shared" si="40"/>
        <v>3.125</v>
      </c>
      <c r="W54" s="8">
        <f t="shared" si="41"/>
        <v>4.125</v>
      </c>
      <c r="X54" s="2">
        <f t="shared" si="42"/>
        <v>34.036000000000001</v>
      </c>
      <c r="Y54" s="1">
        <f t="shared" si="43"/>
        <v>22.690666666666669</v>
      </c>
      <c r="Z54" s="1">
        <f t="shared" si="44"/>
        <v>1.4181666666666668</v>
      </c>
      <c r="AA54" s="10">
        <f t="shared" si="45"/>
        <v>21.272500000000001</v>
      </c>
    </row>
    <row r="55" spans="2:27">
      <c r="B55" s="8">
        <f t="shared" si="46"/>
        <v>9</v>
      </c>
      <c r="C55" s="1">
        <f t="shared" si="24"/>
        <v>0.5625</v>
      </c>
      <c r="D55" s="1">
        <f t="shared" si="25"/>
        <v>8.4375</v>
      </c>
      <c r="E55" s="8">
        <f t="shared" si="26"/>
        <v>2</v>
      </c>
      <c r="F55" s="8">
        <f t="shared" si="27"/>
        <v>3</v>
      </c>
      <c r="G55" s="8">
        <f t="shared" si="28"/>
        <v>4.5</v>
      </c>
      <c r="H55" s="2">
        <f t="shared" si="29"/>
        <v>3.3125</v>
      </c>
      <c r="I55" s="2">
        <f t="shared" si="30"/>
        <v>4.3125</v>
      </c>
      <c r="J55" s="9">
        <f t="shared" si="31"/>
        <v>34.29</v>
      </c>
      <c r="K55" s="10">
        <f t="shared" si="32"/>
        <v>22.86</v>
      </c>
      <c r="L55" s="1">
        <f t="shared" si="33"/>
        <v>1.42875</v>
      </c>
      <c r="M55" s="1">
        <f t="shared" si="34"/>
        <v>21.431249999999999</v>
      </c>
      <c r="P55" s="8">
        <f t="shared" si="47"/>
        <v>8.5</v>
      </c>
      <c r="Q55" s="1">
        <f t="shared" si="35"/>
        <v>0.56666666666666676</v>
      </c>
      <c r="R55" s="1">
        <f t="shared" si="36"/>
        <v>9.0666666666666664</v>
      </c>
      <c r="S55" s="4">
        <f t="shared" si="37"/>
        <v>2.1999999999999993</v>
      </c>
      <c r="T55" s="4">
        <f t="shared" si="38"/>
        <v>3.1999999999999993</v>
      </c>
      <c r="U55" s="4">
        <f t="shared" si="39"/>
        <v>4.6999999999999993</v>
      </c>
      <c r="V55" s="8">
        <f t="shared" si="40"/>
        <v>3.5</v>
      </c>
      <c r="W55" s="8">
        <f t="shared" si="41"/>
        <v>4.5</v>
      </c>
      <c r="X55" s="2">
        <f t="shared" si="42"/>
        <v>34.543999999999997</v>
      </c>
      <c r="Y55" s="1">
        <f t="shared" si="43"/>
        <v>23.029333333333334</v>
      </c>
      <c r="Z55" s="1">
        <f t="shared" si="44"/>
        <v>1.4393333333333336</v>
      </c>
      <c r="AA55" s="10">
        <f t="shared" si="45"/>
        <v>21.59</v>
      </c>
    </row>
    <row r="56" spans="2:27">
      <c r="B56" s="8">
        <f t="shared" si="46"/>
        <v>9.125</v>
      </c>
      <c r="C56" s="1">
        <f t="shared" si="24"/>
        <v>0.5703125</v>
      </c>
      <c r="D56" s="1">
        <f t="shared" si="25"/>
        <v>8.5546875</v>
      </c>
      <c r="E56" s="8">
        <f t="shared" si="26"/>
        <v>2.375</v>
      </c>
      <c r="F56" s="8">
        <f t="shared" si="27"/>
        <v>3.375</v>
      </c>
      <c r="G56" s="8">
        <f t="shared" si="28"/>
        <v>4.875</v>
      </c>
      <c r="H56" s="2">
        <f t="shared" si="29"/>
        <v>3.6640625</v>
      </c>
      <c r="I56" s="2">
        <f t="shared" si="30"/>
        <v>4.6640625</v>
      </c>
      <c r="J56" s="9">
        <f t="shared" si="31"/>
        <v>34.766249999999999</v>
      </c>
      <c r="K56" s="10">
        <f t="shared" si="32"/>
        <v>23.177500000000002</v>
      </c>
      <c r="L56" s="1">
        <f t="shared" si="33"/>
        <v>1.4485937500000001</v>
      </c>
      <c r="M56" s="1">
        <f t="shared" si="34"/>
        <v>21.728906250000001</v>
      </c>
      <c r="P56" s="8">
        <f t="shared" si="47"/>
        <v>8.625</v>
      </c>
      <c r="Q56" s="1">
        <f t="shared" si="35"/>
        <v>0.57499999999999996</v>
      </c>
      <c r="R56" s="1">
        <f t="shared" si="36"/>
        <v>9.1999999999999993</v>
      </c>
      <c r="S56" s="4">
        <f t="shared" si="37"/>
        <v>2.5999999999999979</v>
      </c>
      <c r="T56" s="4">
        <f t="shared" si="38"/>
        <v>3.5999999999999979</v>
      </c>
      <c r="U56" s="4">
        <f t="shared" si="39"/>
        <v>5.0999999999999979</v>
      </c>
      <c r="V56" s="8">
        <f t="shared" si="40"/>
        <v>3.875</v>
      </c>
      <c r="W56" s="8">
        <f t="shared" si="41"/>
        <v>4.875</v>
      </c>
      <c r="X56" s="2">
        <f t="shared" si="42"/>
        <v>35.052</v>
      </c>
      <c r="Y56" s="1">
        <f t="shared" si="43"/>
        <v>23.367999999999999</v>
      </c>
      <c r="Z56" s="1">
        <f t="shared" si="44"/>
        <v>1.4604999999999999</v>
      </c>
      <c r="AA56" s="10">
        <f t="shared" si="45"/>
        <v>21.907499999999999</v>
      </c>
    </row>
    <row r="57" spans="2:27">
      <c r="B57" s="8">
        <f t="shared" si="46"/>
        <v>9.25</v>
      </c>
      <c r="C57" s="1">
        <f t="shared" si="24"/>
        <v>0.578125</v>
      </c>
      <c r="D57" s="1">
        <f t="shared" si="25"/>
        <v>8.671875</v>
      </c>
      <c r="E57" s="8">
        <f t="shared" si="26"/>
        <v>2.75</v>
      </c>
      <c r="F57" s="8">
        <f t="shared" si="27"/>
        <v>3.75</v>
      </c>
      <c r="G57" s="8">
        <f t="shared" si="28"/>
        <v>5.25</v>
      </c>
      <c r="H57" s="2">
        <f t="shared" si="29"/>
        <v>4.015625</v>
      </c>
      <c r="I57" s="2">
        <f t="shared" si="30"/>
        <v>5.015625</v>
      </c>
      <c r="J57" s="9">
        <f t="shared" si="31"/>
        <v>35.2425</v>
      </c>
      <c r="K57" s="10">
        <f t="shared" si="32"/>
        <v>23.495000000000001</v>
      </c>
      <c r="L57" s="1">
        <f t="shared" si="33"/>
        <v>1.4684375000000001</v>
      </c>
      <c r="M57" s="1">
        <f t="shared" si="34"/>
        <v>22.026562500000001</v>
      </c>
      <c r="P57" s="8">
        <f t="shared" si="47"/>
        <v>8.75</v>
      </c>
      <c r="Q57" s="1">
        <f t="shared" si="35"/>
        <v>0.58333333333333337</v>
      </c>
      <c r="R57" s="1">
        <f t="shared" si="36"/>
        <v>9.3333333333333339</v>
      </c>
      <c r="S57" s="4">
        <f t="shared" si="37"/>
        <v>3</v>
      </c>
      <c r="T57" s="4">
        <f t="shared" si="38"/>
        <v>4</v>
      </c>
      <c r="U57" s="4">
        <f t="shared" si="39"/>
        <v>5.5</v>
      </c>
      <c r="V57" s="8">
        <f t="shared" si="40"/>
        <v>4.25</v>
      </c>
      <c r="W57" s="8">
        <f t="shared" si="41"/>
        <v>5.25</v>
      </c>
      <c r="X57" s="2">
        <f t="shared" si="42"/>
        <v>35.56</v>
      </c>
      <c r="Y57" s="1">
        <f t="shared" si="43"/>
        <v>23.706666666666667</v>
      </c>
      <c r="Z57" s="1">
        <f t="shared" si="44"/>
        <v>1.4816666666666667</v>
      </c>
      <c r="AA57" s="10">
        <f t="shared" si="45"/>
        <v>22.225000000000001</v>
      </c>
    </row>
    <row r="58" spans="2:27">
      <c r="B58" s="8">
        <f t="shared" si="46"/>
        <v>9.375</v>
      </c>
      <c r="C58" s="1">
        <f t="shared" si="24"/>
        <v>0.5859375</v>
      </c>
      <c r="D58" s="1">
        <f t="shared" si="25"/>
        <v>8.7890625</v>
      </c>
      <c r="E58" s="8">
        <f t="shared" si="26"/>
        <v>3.125</v>
      </c>
      <c r="F58" s="8">
        <f t="shared" si="27"/>
        <v>4.125</v>
      </c>
      <c r="G58" s="8">
        <f t="shared" si="28"/>
        <v>5.625</v>
      </c>
      <c r="H58" s="2">
        <f t="shared" si="29"/>
        <v>4.3671875</v>
      </c>
      <c r="I58" s="2">
        <f t="shared" si="30"/>
        <v>5.3671875</v>
      </c>
      <c r="J58" s="9">
        <f t="shared" si="31"/>
        <v>35.71875</v>
      </c>
      <c r="K58" s="10">
        <f t="shared" si="32"/>
        <v>23.8125</v>
      </c>
      <c r="L58" s="1">
        <f t="shared" si="33"/>
        <v>1.48828125</v>
      </c>
      <c r="M58" s="1">
        <f t="shared" si="34"/>
        <v>22.32421875</v>
      </c>
      <c r="P58" s="8">
        <f t="shared" si="47"/>
        <v>8.875</v>
      </c>
      <c r="Q58" s="1">
        <f t="shared" si="35"/>
        <v>0.59166666666666667</v>
      </c>
      <c r="R58" s="1">
        <f t="shared" si="36"/>
        <v>9.4666666666666668</v>
      </c>
      <c r="S58" s="4">
        <f t="shared" si="37"/>
        <v>3.3999999999999986</v>
      </c>
      <c r="T58" s="4">
        <f t="shared" si="38"/>
        <v>4.3999999999999986</v>
      </c>
      <c r="U58" s="4">
        <f t="shared" si="39"/>
        <v>5.8999999999999986</v>
      </c>
      <c r="V58" s="8">
        <f t="shared" si="40"/>
        <v>4.625</v>
      </c>
      <c r="W58" s="8">
        <f t="shared" si="41"/>
        <v>5.625</v>
      </c>
      <c r="X58" s="2">
        <f t="shared" si="42"/>
        <v>36.068000000000005</v>
      </c>
      <c r="Y58" s="1">
        <f t="shared" si="43"/>
        <v>24.045333333333335</v>
      </c>
      <c r="Z58" s="1">
        <f t="shared" si="44"/>
        <v>1.5028333333333335</v>
      </c>
      <c r="AA58" s="10">
        <f t="shared" si="45"/>
        <v>22.5425</v>
      </c>
    </row>
    <row r="59" spans="2:27">
      <c r="B59" s="8">
        <f t="shared" si="46"/>
        <v>9.5</v>
      </c>
      <c r="C59" s="1">
        <f t="shared" si="24"/>
        <v>0.59375</v>
      </c>
      <c r="D59" s="1">
        <f t="shared" si="25"/>
        <v>8.90625</v>
      </c>
      <c r="E59" s="8">
        <f t="shared" si="26"/>
        <v>3.5</v>
      </c>
      <c r="F59" s="8">
        <f t="shared" si="27"/>
        <v>4.5</v>
      </c>
      <c r="G59" s="8">
        <f t="shared" si="28"/>
        <v>6</v>
      </c>
      <c r="H59" s="2">
        <f t="shared" si="29"/>
        <v>4.71875</v>
      </c>
      <c r="I59" s="2">
        <f t="shared" si="30"/>
        <v>5.71875</v>
      </c>
      <c r="J59" s="9">
        <f t="shared" si="31"/>
        <v>36.195</v>
      </c>
      <c r="K59" s="10">
        <f t="shared" si="32"/>
        <v>24.13</v>
      </c>
      <c r="L59" s="1">
        <f t="shared" si="33"/>
        <v>1.5081249999999999</v>
      </c>
      <c r="M59" s="1">
        <f t="shared" si="34"/>
        <v>22.621874999999999</v>
      </c>
      <c r="P59" s="8">
        <f t="shared" si="47"/>
        <v>9</v>
      </c>
      <c r="Q59" s="1">
        <f t="shared" si="35"/>
        <v>0.6</v>
      </c>
      <c r="R59" s="1">
        <f t="shared" si="36"/>
        <v>9.6</v>
      </c>
      <c r="S59" s="4">
        <f t="shared" si="37"/>
        <v>3.7999999999999972</v>
      </c>
      <c r="T59" s="4">
        <f t="shared" si="38"/>
        <v>4.7999999999999972</v>
      </c>
      <c r="U59" s="4">
        <f t="shared" si="39"/>
        <v>6.2999999999999972</v>
      </c>
      <c r="V59" s="8">
        <f t="shared" si="40"/>
        <v>5</v>
      </c>
      <c r="W59" s="8">
        <f t="shared" si="41"/>
        <v>6</v>
      </c>
      <c r="X59" s="2">
        <f t="shared" si="42"/>
        <v>36.576000000000001</v>
      </c>
      <c r="Y59" s="1">
        <f t="shared" si="43"/>
        <v>24.384</v>
      </c>
      <c r="Z59" s="1">
        <f t="shared" si="44"/>
        <v>1.524</v>
      </c>
      <c r="AA59" s="10">
        <f t="shared" si="45"/>
        <v>22.86</v>
      </c>
    </row>
    <row r="60" spans="2:27">
      <c r="B60" s="8">
        <f t="shared" si="46"/>
        <v>9.625</v>
      </c>
      <c r="C60" s="1">
        <f t="shared" si="24"/>
        <v>0.6015625</v>
      </c>
      <c r="D60" s="1">
        <f t="shared" si="25"/>
        <v>9.0234375</v>
      </c>
      <c r="E60" s="8">
        <f t="shared" si="26"/>
        <v>3.875</v>
      </c>
      <c r="F60" s="8">
        <f t="shared" si="27"/>
        <v>4.875</v>
      </c>
      <c r="G60" s="8">
        <f t="shared" si="28"/>
        <v>6.375</v>
      </c>
      <c r="H60" s="2">
        <f t="shared" si="29"/>
        <v>5.0703125</v>
      </c>
      <c r="I60" s="2">
        <f t="shared" si="30"/>
        <v>6.0703125</v>
      </c>
      <c r="J60" s="9">
        <f t="shared" si="31"/>
        <v>36.671250000000001</v>
      </c>
      <c r="K60" s="10">
        <f t="shared" si="32"/>
        <v>24.447500000000002</v>
      </c>
      <c r="L60" s="1">
        <f t="shared" si="33"/>
        <v>1.5279687500000001</v>
      </c>
      <c r="M60" s="1">
        <f t="shared" si="34"/>
        <v>22.919531249999999</v>
      </c>
      <c r="P60" s="8">
        <f t="shared" si="47"/>
        <v>9.125</v>
      </c>
      <c r="Q60" s="1">
        <f t="shared" si="35"/>
        <v>0.60833333333333339</v>
      </c>
      <c r="R60" s="1">
        <f t="shared" si="36"/>
        <v>9.7333333333333343</v>
      </c>
      <c r="S60" s="4">
        <f t="shared" si="37"/>
        <v>4.2000000000000028</v>
      </c>
      <c r="T60" s="4">
        <f t="shared" si="38"/>
        <v>5.2000000000000028</v>
      </c>
      <c r="U60" s="4">
        <f t="shared" si="39"/>
        <v>6.7000000000000028</v>
      </c>
      <c r="V60" s="8">
        <f t="shared" si="40"/>
        <v>5.375</v>
      </c>
      <c r="W60" s="8">
        <f t="shared" si="41"/>
        <v>6.375</v>
      </c>
      <c r="X60" s="2">
        <f t="shared" si="42"/>
        <v>37.084000000000003</v>
      </c>
      <c r="Y60" s="1">
        <f t="shared" si="43"/>
        <v>24.722666666666669</v>
      </c>
      <c r="Z60" s="1">
        <f t="shared" si="44"/>
        <v>1.5451666666666668</v>
      </c>
      <c r="AA60" s="10">
        <f t="shared" si="45"/>
        <v>23.177500000000002</v>
      </c>
    </row>
    <row r="61" spans="2:27">
      <c r="B61" s="8">
        <f t="shared" si="46"/>
        <v>9.75</v>
      </c>
      <c r="C61" s="1">
        <f t="shared" si="24"/>
        <v>0.609375</v>
      </c>
      <c r="D61" s="1">
        <f t="shared" si="25"/>
        <v>9.140625</v>
      </c>
      <c r="E61" s="8">
        <f t="shared" si="26"/>
        <v>4.25</v>
      </c>
      <c r="F61" s="8">
        <f t="shared" si="27"/>
        <v>5.25</v>
      </c>
      <c r="G61" s="8">
        <f t="shared" si="28"/>
        <v>6.75</v>
      </c>
      <c r="H61" s="2">
        <f t="shared" si="29"/>
        <v>5.421875</v>
      </c>
      <c r="I61" s="2">
        <f t="shared" si="30"/>
        <v>6.421875</v>
      </c>
      <c r="J61" s="9">
        <f t="shared" si="31"/>
        <v>37.147500000000001</v>
      </c>
      <c r="K61" s="10">
        <f t="shared" si="32"/>
        <v>24.765000000000001</v>
      </c>
      <c r="L61" s="1">
        <f t="shared" si="33"/>
        <v>1.5478125</v>
      </c>
      <c r="M61" s="1">
        <f t="shared" si="34"/>
        <v>23.217187500000001</v>
      </c>
      <c r="P61" s="8">
        <f t="shared" si="47"/>
        <v>9.25</v>
      </c>
      <c r="Q61" s="1">
        <f t="shared" si="35"/>
        <v>0.6166666666666667</v>
      </c>
      <c r="R61" s="1">
        <f t="shared" si="36"/>
        <v>9.8666666666666671</v>
      </c>
      <c r="S61" s="4">
        <f t="shared" si="37"/>
        <v>4.6000000000000014</v>
      </c>
      <c r="T61" s="4">
        <f t="shared" si="38"/>
        <v>5.6000000000000014</v>
      </c>
      <c r="U61" s="4">
        <f t="shared" si="39"/>
        <v>7.1000000000000014</v>
      </c>
      <c r="V61" s="8">
        <f t="shared" si="40"/>
        <v>5.75</v>
      </c>
      <c r="W61" s="8">
        <f t="shared" si="41"/>
        <v>6.75</v>
      </c>
      <c r="X61" s="2">
        <f t="shared" si="42"/>
        <v>37.591999999999999</v>
      </c>
      <c r="Y61" s="1">
        <f t="shared" si="43"/>
        <v>25.061333333333334</v>
      </c>
      <c r="Z61" s="1">
        <f t="shared" si="44"/>
        <v>1.5663333333333334</v>
      </c>
      <c r="AA61" s="10">
        <f t="shared" si="45"/>
        <v>23.495000000000001</v>
      </c>
    </row>
    <row r="62" spans="2:27">
      <c r="B62" s="8">
        <f t="shared" si="46"/>
        <v>9.875</v>
      </c>
      <c r="C62" s="1">
        <f t="shared" si="24"/>
        <v>0.6171875</v>
      </c>
      <c r="D62" s="1">
        <f t="shared" si="25"/>
        <v>9.2578125</v>
      </c>
      <c r="E62" s="8">
        <f t="shared" si="26"/>
        <v>4.625</v>
      </c>
      <c r="F62" s="8">
        <f t="shared" si="27"/>
        <v>5.625</v>
      </c>
      <c r="G62" s="8">
        <f t="shared" si="28"/>
        <v>7.125</v>
      </c>
      <c r="H62" s="2">
        <f t="shared" si="29"/>
        <v>5.7734375</v>
      </c>
      <c r="I62" s="2">
        <f t="shared" si="30"/>
        <v>6.7734375</v>
      </c>
      <c r="J62" s="9">
        <f t="shared" si="31"/>
        <v>37.623750000000001</v>
      </c>
      <c r="K62" s="10">
        <f t="shared" si="32"/>
        <v>25.0825</v>
      </c>
      <c r="L62" s="1">
        <f t="shared" si="33"/>
        <v>1.56765625</v>
      </c>
      <c r="M62" s="1">
        <f t="shared" si="34"/>
        <v>23.514843750000001</v>
      </c>
      <c r="P62" s="8">
        <f t="shared" si="47"/>
        <v>9.375</v>
      </c>
      <c r="Q62" s="1">
        <f t="shared" si="35"/>
        <v>0.625</v>
      </c>
      <c r="R62" s="1">
        <f t="shared" si="36"/>
        <v>10</v>
      </c>
      <c r="S62" s="4">
        <f t="shared" si="37"/>
        <v>5</v>
      </c>
      <c r="T62" s="4">
        <f t="shared" si="38"/>
        <v>6</v>
      </c>
      <c r="U62" s="4">
        <f t="shared" si="39"/>
        <v>7.5</v>
      </c>
      <c r="V62" s="8">
        <f t="shared" si="40"/>
        <v>6.125</v>
      </c>
      <c r="W62" s="8">
        <f t="shared" si="41"/>
        <v>7.125</v>
      </c>
      <c r="X62" s="2">
        <f t="shared" si="42"/>
        <v>38.099999999999994</v>
      </c>
      <c r="Y62" s="1">
        <f t="shared" si="43"/>
        <v>25.4</v>
      </c>
      <c r="Z62" s="1">
        <f t="shared" si="44"/>
        <v>1.5874999999999999</v>
      </c>
      <c r="AA62" s="10">
        <f t="shared" si="45"/>
        <v>23.8125</v>
      </c>
    </row>
    <row r="63" spans="2:27">
      <c r="B63" s="8">
        <f t="shared" si="46"/>
        <v>10</v>
      </c>
      <c r="C63" s="1">
        <f t="shared" si="24"/>
        <v>0.625</v>
      </c>
      <c r="D63" s="1">
        <f t="shared" si="25"/>
        <v>9.375</v>
      </c>
      <c r="E63" s="8">
        <f t="shared" si="26"/>
        <v>5</v>
      </c>
      <c r="F63" s="8">
        <f t="shared" si="27"/>
        <v>6</v>
      </c>
      <c r="G63" s="8">
        <f t="shared" si="28"/>
        <v>7.5</v>
      </c>
      <c r="H63" s="2">
        <f t="shared" si="29"/>
        <v>6.125</v>
      </c>
      <c r="I63" s="2">
        <f t="shared" si="30"/>
        <v>7.125</v>
      </c>
      <c r="J63" s="9">
        <f t="shared" si="31"/>
        <v>38.099999999999994</v>
      </c>
      <c r="K63" s="10">
        <f t="shared" si="32"/>
        <v>25.4</v>
      </c>
      <c r="L63" s="1">
        <f t="shared" si="33"/>
        <v>1.5874999999999999</v>
      </c>
      <c r="M63" s="1">
        <f t="shared" si="34"/>
        <v>23.8125</v>
      </c>
      <c r="P63" s="8">
        <f t="shared" si="47"/>
        <v>9.5</v>
      </c>
      <c r="Q63" s="1">
        <f t="shared" si="35"/>
        <v>0.6333333333333333</v>
      </c>
      <c r="R63" s="1">
        <f t="shared" si="36"/>
        <v>10.133333333333333</v>
      </c>
      <c r="S63" s="4">
        <f t="shared" si="37"/>
        <v>5.3999999999999986</v>
      </c>
      <c r="T63" s="4">
        <f t="shared" si="38"/>
        <v>6.3999999999999986</v>
      </c>
      <c r="U63" s="4">
        <f t="shared" si="39"/>
        <v>7.8999999999999986</v>
      </c>
      <c r="V63" s="8">
        <f t="shared" si="40"/>
        <v>6.5</v>
      </c>
      <c r="W63" s="8">
        <f t="shared" si="41"/>
        <v>7.5</v>
      </c>
      <c r="X63" s="2">
        <f t="shared" si="42"/>
        <v>38.608000000000004</v>
      </c>
      <c r="Y63" s="1">
        <f t="shared" si="43"/>
        <v>25.738666666666667</v>
      </c>
      <c r="Z63" s="1">
        <f t="shared" si="44"/>
        <v>1.6086666666666667</v>
      </c>
      <c r="AA63" s="10">
        <f t="shared" si="45"/>
        <v>24.13</v>
      </c>
    </row>
    <row r="64" spans="2:27">
      <c r="B64" s="8">
        <f t="shared" si="46"/>
        <v>10.125</v>
      </c>
      <c r="C64" s="1">
        <f t="shared" si="24"/>
        <v>0.6328125</v>
      </c>
      <c r="D64" s="1">
        <f t="shared" si="25"/>
        <v>9.4921875</v>
      </c>
      <c r="E64" s="8">
        <f t="shared" si="26"/>
        <v>5.375</v>
      </c>
      <c r="F64" s="8">
        <f t="shared" si="27"/>
        <v>6.375</v>
      </c>
      <c r="G64" s="8">
        <f t="shared" si="28"/>
        <v>7.875</v>
      </c>
      <c r="H64" s="2">
        <f t="shared" si="29"/>
        <v>6.4765625</v>
      </c>
      <c r="I64" s="2">
        <f t="shared" si="30"/>
        <v>7.4765625</v>
      </c>
      <c r="J64" s="9">
        <f t="shared" si="31"/>
        <v>38.576250000000002</v>
      </c>
      <c r="K64" s="10">
        <f t="shared" si="32"/>
        <v>25.717500000000001</v>
      </c>
      <c r="L64" s="1">
        <f t="shared" si="33"/>
        <v>1.6073437500000001</v>
      </c>
      <c r="M64" s="1">
        <f t="shared" si="34"/>
        <v>24.110156249999999</v>
      </c>
      <c r="P64" s="8">
        <f t="shared" si="47"/>
        <v>9.625</v>
      </c>
      <c r="Q64" s="1">
        <f t="shared" si="35"/>
        <v>0.64166666666666672</v>
      </c>
      <c r="R64" s="1">
        <f t="shared" si="36"/>
        <v>10.266666666666667</v>
      </c>
      <c r="S64" s="4">
        <f t="shared" si="37"/>
        <v>5.8000000000000043</v>
      </c>
      <c r="T64" s="4">
        <f t="shared" si="38"/>
        <v>6.8000000000000043</v>
      </c>
      <c r="U64" s="4">
        <f t="shared" si="39"/>
        <v>8.3000000000000043</v>
      </c>
      <c r="V64" s="8">
        <f t="shared" si="40"/>
        <v>6.875</v>
      </c>
      <c r="W64" s="8">
        <f t="shared" si="41"/>
        <v>7.875</v>
      </c>
      <c r="X64" s="2">
        <f t="shared" si="42"/>
        <v>39.116</v>
      </c>
      <c r="Y64" s="1">
        <f t="shared" si="43"/>
        <v>26.077333333333335</v>
      </c>
      <c r="Z64" s="1">
        <f t="shared" si="44"/>
        <v>1.6298333333333335</v>
      </c>
      <c r="AA64" s="10">
        <f t="shared" si="45"/>
        <v>24.447500000000002</v>
      </c>
    </row>
    <row r="65" spans="2:27">
      <c r="B65" s="8">
        <f t="shared" si="46"/>
        <v>10.25</v>
      </c>
      <c r="C65" s="1">
        <f t="shared" si="24"/>
        <v>0.640625</v>
      </c>
      <c r="D65" s="1">
        <f t="shared" si="25"/>
        <v>9.609375</v>
      </c>
      <c r="E65" s="8">
        <f t="shared" si="26"/>
        <v>5.75</v>
      </c>
      <c r="F65" s="8">
        <f t="shared" si="27"/>
        <v>6.75</v>
      </c>
      <c r="G65" s="8">
        <f t="shared" si="28"/>
        <v>8.25</v>
      </c>
      <c r="H65" s="2">
        <f t="shared" si="29"/>
        <v>6.828125</v>
      </c>
      <c r="I65" s="2">
        <f t="shared" si="30"/>
        <v>7.828125</v>
      </c>
      <c r="J65" s="9">
        <f t="shared" si="31"/>
        <v>39.052500000000002</v>
      </c>
      <c r="K65" s="10">
        <f t="shared" si="32"/>
        <v>26.035</v>
      </c>
      <c r="L65" s="1">
        <f t="shared" si="33"/>
        <v>1.6271875</v>
      </c>
      <c r="M65" s="1">
        <f t="shared" si="34"/>
        <v>24.407812499999999</v>
      </c>
      <c r="P65" s="8">
        <f t="shared" si="47"/>
        <v>9.75</v>
      </c>
      <c r="Q65" s="1">
        <f t="shared" si="35"/>
        <v>0.65</v>
      </c>
      <c r="R65" s="1">
        <f t="shared" si="36"/>
        <v>10.4</v>
      </c>
      <c r="S65" s="4">
        <f t="shared" si="37"/>
        <v>6.2000000000000028</v>
      </c>
      <c r="T65" s="4">
        <f t="shared" si="38"/>
        <v>7.2000000000000028</v>
      </c>
      <c r="U65" s="4">
        <f t="shared" si="39"/>
        <v>8.7000000000000028</v>
      </c>
      <c r="V65" s="8">
        <f t="shared" si="40"/>
        <v>7.25</v>
      </c>
      <c r="W65" s="8">
        <f t="shared" si="41"/>
        <v>8.25</v>
      </c>
      <c r="X65" s="2">
        <f t="shared" si="42"/>
        <v>39.624000000000002</v>
      </c>
      <c r="Y65" s="1">
        <f t="shared" si="43"/>
        <v>26.416</v>
      </c>
      <c r="Z65" s="1">
        <f t="shared" si="44"/>
        <v>1.651</v>
      </c>
      <c r="AA65" s="10">
        <f t="shared" si="45"/>
        <v>24.765000000000001</v>
      </c>
    </row>
    <row r="66" spans="2:27">
      <c r="B66" s="8">
        <f t="shared" si="46"/>
        <v>10.375</v>
      </c>
      <c r="C66" s="1">
        <f t="shared" si="24"/>
        <v>0.6484375</v>
      </c>
      <c r="D66" s="1">
        <f t="shared" si="25"/>
        <v>9.7265625</v>
      </c>
      <c r="E66" s="8">
        <f t="shared" si="26"/>
        <v>6.125</v>
      </c>
      <c r="F66" s="8">
        <f t="shared" si="27"/>
        <v>7.125</v>
      </c>
      <c r="G66" s="8">
        <f t="shared" si="28"/>
        <v>8.625</v>
      </c>
      <c r="H66" s="2">
        <f t="shared" si="29"/>
        <v>7.1796875</v>
      </c>
      <c r="I66" s="2">
        <f t="shared" si="30"/>
        <v>8.1796875</v>
      </c>
      <c r="J66" s="9">
        <f t="shared" si="31"/>
        <v>39.528750000000002</v>
      </c>
      <c r="K66" s="10">
        <f t="shared" si="32"/>
        <v>26.352499999999999</v>
      </c>
      <c r="L66" s="1">
        <f t="shared" si="33"/>
        <v>1.6470312499999999</v>
      </c>
      <c r="M66" s="1">
        <f t="shared" si="34"/>
        <v>24.705468750000001</v>
      </c>
      <c r="P66" s="8">
        <f t="shared" si="47"/>
        <v>9.875</v>
      </c>
      <c r="Q66" s="1">
        <f t="shared" si="35"/>
        <v>0.65833333333333344</v>
      </c>
      <c r="R66" s="1">
        <f t="shared" si="36"/>
        <v>10.533333333333333</v>
      </c>
      <c r="S66" s="4">
        <f t="shared" si="37"/>
        <v>6.6000000000000014</v>
      </c>
      <c r="T66" s="4">
        <f t="shared" si="38"/>
        <v>7.6000000000000014</v>
      </c>
      <c r="U66" s="4">
        <f t="shared" si="39"/>
        <v>9.1000000000000014</v>
      </c>
      <c r="V66" s="8">
        <f t="shared" si="40"/>
        <v>7.625</v>
      </c>
      <c r="W66" s="8">
        <f t="shared" si="41"/>
        <v>8.625</v>
      </c>
      <c r="X66" s="2">
        <f t="shared" si="42"/>
        <v>40.131999999999998</v>
      </c>
      <c r="Y66" s="1">
        <f t="shared" si="43"/>
        <v>26.754666666666665</v>
      </c>
      <c r="Z66" s="1">
        <f t="shared" si="44"/>
        <v>1.672166666666667</v>
      </c>
      <c r="AA66" s="10">
        <f t="shared" si="45"/>
        <v>25.0825</v>
      </c>
    </row>
    <row r="67" spans="2:27">
      <c r="B67" s="8">
        <f t="shared" si="46"/>
        <v>10.5</v>
      </c>
      <c r="C67" s="1">
        <f t="shared" si="24"/>
        <v>0.65625</v>
      </c>
      <c r="D67" s="1">
        <f t="shared" si="25"/>
        <v>9.84375</v>
      </c>
      <c r="E67" s="8">
        <f t="shared" si="26"/>
        <v>6.5</v>
      </c>
      <c r="F67" s="8">
        <f t="shared" si="27"/>
        <v>7.5</v>
      </c>
      <c r="G67" s="8">
        <f t="shared" si="28"/>
        <v>9</v>
      </c>
      <c r="H67" s="2">
        <f t="shared" si="29"/>
        <v>7.53125</v>
      </c>
      <c r="I67" s="2">
        <f t="shared" si="30"/>
        <v>8.53125</v>
      </c>
      <c r="J67" s="9">
        <f t="shared" si="31"/>
        <v>40.005000000000003</v>
      </c>
      <c r="K67" s="10">
        <f t="shared" si="32"/>
        <v>26.67</v>
      </c>
      <c r="L67" s="1">
        <f t="shared" si="33"/>
        <v>1.6668750000000001</v>
      </c>
      <c r="M67" s="1">
        <f t="shared" si="34"/>
        <v>25.003125000000001</v>
      </c>
      <c r="P67" s="8">
        <f t="shared" si="47"/>
        <v>10</v>
      </c>
      <c r="Q67" s="1">
        <f t="shared" si="35"/>
        <v>0.66666666666666674</v>
      </c>
      <c r="R67" s="1">
        <f t="shared" si="36"/>
        <v>10.666666666666666</v>
      </c>
      <c r="S67" s="4">
        <f t="shared" si="37"/>
        <v>7</v>
      </c>
      <c r="T67" s="4">
        <f t="shared" si="38"/>
        <v>8</v>
      </c>
      <c r="U67" s="4">
        <f t="shared" si="39"/>
        <v>9.5</v>
      </c>
      <c r="V67" s="8">
        <f t="shared" si="40"/>
        <v>8</v>
      </c>
      <c r="W67" s="8">
        <f t="shared" si="41"/>
        <v>9</v>
      </c>
      <c r="X67" s="2">
        <f t="shared" si="42"/>
        <v>40.64</v>
      </c>
      <c r="Y67" s="1">
        <f t="shared" si="43"/>
        <v>27.093333333333334</v>
      </c>
      <c r="Z67" s="1">
        <f t="shared" si="44"/>
        <v>1.6933333333333336</v>
      </c>
      <c r="AA67" s="10">
        <f t="shared" si="45"/>
        <v>25.4</v>
      </c>
    </row>
    <row r="68" spans="2:27">
      <c r="B68" s="8">
        <f t="shared" si="46"/>
        <v>10.625</v>
      </c>
      <c r="C68" s="1">
        <f t="shared" si="24"/>
        <v>0.6640625</v>
      </c>
      <c r="D68" s="1">
        <f t="shared" si="25"/>
        <v>9.9609375</v>
      </c>
      <c r="E68" s="8">
        <f t="shared" si="26"/>
        <v>6.875</v>
      </c>
      <c r="F68" s="8">
        <f t="shared" si="27"/>
        <v>7.875</v>
      </c>
      <c r="G68" s="8">
        <f t="shared" si="28"/>
        <v>9.375</v>
      </c>
      <c r="H68" s="2">
        <f t="shared" si="29"/>
        <v>7.8828125</v>
      </c>
      <c r="I68" s="2">
        <f t="shared" si="30"/>
        <v>8.8828125</v>
      </c>
      <c r="J68" s="9">
        <f t="shared" si="31"/>
        <v>40.481250000000003</v>
      </c>
      <c r="K68" s="10">
        <f t="shared" si="32"/>
        <v>26.987500000000001</v>
      </c>
      <c r="L68" s="1">
        <f t="shared" si="33"/>
        <v>1.68671875</v>
      </c>
      <c r="M68" s="1">
        <f t="shared" si="34"/>
        <v>25.30078125</v>
      </c>
      <c r="P68" s="8">
        <f t="shared" si="47"/>
        <v>10.125</v>
      </c>
      <c r="Q68" s="1">
        <f t="shared" si="35"/>
        <v>0.67500000000000004</v>
      </c>
      <c r="R68" s="1">
        <f t="shared" si="36"/>
        <v>10.8</v>
      </c>
      <c r="S68" s="4">
        <f t="shared" si="37"/>
        <v>7.4000000000000057</v>
      </c>
      <c r="T68" s="4">
        <f t="shared" si="38"/>
        <v>8.4000000000000057</v>
      </c>
      <c r="U68" s="4">
        <f t="shared" si="39"/>
        <v>9.9000000000000057</v>
      </c>
      <c r="V68" s="8">
        <f t="shared" si="40"/>
        <v>8.375</v>
      </c>
      <c r="W68" s="8">
        <f t="shared" si="41"/>
        <v>9.375</v>
      </c>
      <c r="X68" s="2">
        <f t="shared" si="42"/>
        <v>41.148000000000003</v>
      </c>
      <c r="Y68" s="1">
        <f t="shared" si="43"/>
        <v>27.432000000000002</v>
      </c>
      <c r="Z68" s="1">
        <f t="shared" si="44"/>
        <v>1.7145000000000001</v>
      </c>
      <c r="AA68" s="10">
        <f t="shared" si="45"/>
        <v>25.717500000000001</v>
      </c>
    </row>
    <row r="69" spans="2:27">
      <c r="B69" s="8">
        <f t="shared" si="46"/>
        <v>10.75</v>
      </c>
      <c r="C69" s="1">
        <f t="shared" si="24"/>
        <v>0.671875</v>
      </c>
      <c r="D69" s="1">
        <f t="shared" si="25"/>
        <v>10.078125</v>
      </c>
      <c r="E69" s="8">
        <f t="shared" si="26"/>
        <v>7.25</v>
      </c>
      <c r="F69" s="8">
        <f t="shared" si="27"/>
        <v>8.25</v>
      </c>
      <c r="G69" s="8">
        <f t="shared" si="28"/>
        <v>9.75</v>
      </c>
      <c r="H69" s="2">
        <f t="shared" si="29"/>
        <v>8.234375</v>
      </c>
      <c r="I69" s="2">
        <f t="shared" si="30"/>
        <v>9.234375</v>
      </c>
      <c r="J69" s="9">
        <f t="shared" si="31"/>
        <v>40.957499999999996</v>
      </c>
      <c r="K69" s="10">
        <f t="shared" si="32"/>
        <v>27.305</v>
      </c>
      <c r="L69" s="1">
        <f t="shared" si="33"/>
        <v>1.7065625</v>
      </c>
      <c r="M69" s="1">
        <f t="shared" si="34"/>
        <v>25.598437499999999</v>
      </c>
      <c r="P69" s="8">
        <f t="shared" si="47"/>
        <v>10.25</v>
      </c>
      <c r="Q69" s="1">
        <f t="shared" si="35"/>
        <v>0.68333333333333346</v>
      </c>
      <c r="R69" s="1">
        <f t="shared" si="36"/>
        <v>10.933333333333334</v>
      </c>
      <c r="S69" s="4">
        <f t="shared" si="37"/>
        <v>7.7999999999999972</v>
      </c>
      <c r="T69" s="4">
        <f t="shared" si="38"/>
        <v>8.7999999999999972</v>
      </c>
      <c r="U69" s="4">
        <f t="shared" si="39"/>
        <v>10.299999999999997</v>
      </c>
      <c r="V69" s="8">
        <f t="shared" si="40"/>
        <v>8.75</v>
      </c>
      <c r="W69" s="8">
        <f t="shared" si="41"/>
        <v>9.75</v>
      </c>
      <c r="X69" s="2">
        <f t="shared" si="42"/>
        <v>41.655999999999999</v>
      </c>
      <c r="Y69" s="1">
        <f t="shared" si="43"/>
        <v>27.770666666666667</v>
      </c>
      <c r="Z69" s="1">
        <f t="shared" si="44"/>
        <v>1.7356666666666669</v>
      </c>
      <c r="AA69" s="10">
        <f t="shared" si="45"/>
        <v>26.035</v>
      </c>
    </row>
    <row r="70" spans="2:27">
      <c r="B70" s="8">
        <f t="shared" si="46"/>
        <v>10.875</v>
      </c>
      <c r="C70" s="1">
        <f t="shared" si="24"/>
        <v>0.6796875</v>
      </c>
      <c r="D70" s="1">
        <f t="shared" si="25"/>
        <v>10.1953125</v>
      </c>
      <c r="E70" s="8">
        <f t="shared" si="26"/>
        <v>7.625</v>
      </c>
      <c r="F70" s="8">
        <f t="shared" si="27"/>
        <v>8.625</v>
      </c>
      <c r="G70" s="8">
        <f t="shared" si="28"/>
        <v>10.125</v>
      </c>
      <c r="H70" s="2">
        <f t="shared" si="29"/>
        <v>8.5859375</v>
      </c>
      <c r="I70" s="2">
        <f t="shared" si="30"/>
        <v>9.5859375</v>
      </c>
      <c r="J70" s="9">
        <f t="shared" si="31"/>
        <v>41.433749999999996</v>
      </c>
      <c r="K70" s="10">
        <f t="shared" si="32"/>
        <v>27.622499999999999</v>
      </c>
      <c r="L70" s="1">
        <f t="shared" si="33"/>
        <v>1.7264062499999999</v>
      </c>
      <c r="M70" s="1">
        <f t="shared" si="34"/>
        <v>25.896093750000002</v>
      </c>
      <c r="P70" s="8">
        <f t="shared" si="47"/>
        <v>10.375</v>
      </c>
      <c r="Q70" s="1">
        <f t="shared" si="35"/>
        <v>0.69166666666666676</v>
      </c>
      <c r="R70" s="1">
        <f t="shared" si="36"/>
        <v>11.066666666666666</v>
      </c>
      <c r="S70" s="4">
        <f t="shared" si="37"/>
        <v>8.2000000000000028</v>
      </c>
      <c r="T70" s="4">
        <f t="shared" si="38"/>
        <v>9.2000000000000028</v>
      </c>
      <c r="U70" s="4">
        <f t="shared" si="39"/>
        <v>10.700000000000003</v>
      </c>
      <c r="V70" s="8">
        <f t="shared" si="40"/>
        <v>9.125</v>
      </c>
      <c r="W70" s="8">
        <f t="shared" si="41"/>
        <v>10.125</v>
      </c>
      <c r="X70" s="2">
        <f t="shared" si="42"/>
        <v>42.164000000000001</v>
      </c>
      <c r="Y70" s="1">
        <f t="shared" si="43"/>
        <v>28.109333333333332</v>
      </c>
      <c r="Z70" s="1">
        <f t="shared" si="44"/>
        <v>1.7568333333333337</v>
      </c>
      <c r="AA70" s="10">
        <f t="shared" si="45"/>
        <v>26.352499999999999</v>
      </c>
    </row>
    <row r="71" spans="2:27">
      <c r="B71" s="8">
        <f t="shared" si="46"/>
        <v>11</v>
      </c>
      <c r="C71" s="1">
        <f t="shared" si="24"/>
        <v>0.6875</v>
      </c>
      <c r="D71" s="1">
        <f t="shared" si="25"/>
        <v>10.3125</v>
      </c>
      <c r="E71" s="8">
        <f t="shared" si="26"/>
        <v>8</v>
      </c>
      <c r="F71" s="8">
        <f t="shared" si="27"/>
        <v>9</v>
      </c>
      <c r="G71" s="8">
        <f t="shared" si="28"/>
        <v>10.5</v>
      </c>
      <c r="H71" s="2">
        <f t="shared" si="29"/>
        <v>8.9375</v>
      </c>
      <c r="I71" s="2">
        <f t="shared" si="30"/>
        <v>9.9375</v>
      </c>
      <c r="J71" s="9">
        <f t="shared" si="31"/>
        <v>41.910000000000004</v>
      </c>
      <c r="K71" s="10">
        <f t="shared" si="32"/>
        <v>27.94</v>
      </c>
      <c r="L71" s="1">
        <f t="shared" si="33"/>
        <v>1.7462500000000001</v>
      </c>
      <c r="M71" s="1">
        <f t="shared" si="34"/>
        <v>26.193750000000001</v>
      </c>
      <c r="P71" s="8">
        <f t="shared" si="47"/>
        <v>10.5</v>
      </c>
      <c r="Q71" s="1">
        <f t="shared" si="35"/>
        <v>0.7</v>
      </c>
      <c r="R71" s="1">
        <f t="shared" si="36"/>
        <v>11.2</v>
      </c>
      <c r="S71" s="4">
        <f t="shared" si="37"/>
        <v>8.5999999999999943</v>
      </c>
      <c r="T71" s="4">
        <f t="shared" si="38"/>
        <v>9.5999999999999943</v>
      </c>
      <c r="U71" s="4">
        <f t="shared" si="39"/>
        <v>11.099999999999994</v>
      </c>
      <c r="V71" s="8">
        <f t="shared" si="40"/>
        <v>9.5</v>
      </c>
      <c r="W71" s="8">
        <f t="shared" si="41"/>
        <v>10.5</v>
      </c>
      <c r="X71" s="2">
        <f t="shared" si="42"/>
        <v>42.671999999999997</v>
      </c>
      <c r="Y71" s="1">
        <f t="shared" si="43"/>
        <v>28.447999999999997</v>
      </c>
      <c r="Z71" s="1">
        <f t="shared" si="44"/>
        <v>1.7779999999999998</v>
      </c>
      <c r="AA71" s="10">
        <f t="shared" si="45"/>
        <v>26.67</v>
      </c>
    </row>
    <row r="72" spans="2:27">
      <c r="B72" s="8">
        <f t="shared" si="46"/>
        <v>11.125</v>
      </c>
      <c r="C72" s="1">
        <f t="shared" si="24"/>
        <v>0.6953125</v>
      </c>
      <c r="D72" s="1">
        <f t="shared" si="25"/>
        <v>10.4296875</v>
      </c>
      <c r="E72" s="8">
        <f t="shared" si="26"/>
        <v>8.375</v>
      </c>
      <c r="F72" s="8">
        <f t="shared" si="27"/>
        <v>9.375</v>
      </c>
      <c r="G72" s="8">
        <f t="shared" si="28"/>
        <v>10.875</v>
      </c>
      <c r="H72" s="2">
        <f t="shared" si="29"/>
        <v>9.2890625</v>
      </c>
      <c r="I72" s="2">
        <f t="shared" si="30"/>
        <v>10.2890625</v>
      </c>
      <c r="J72" s="9">
        <f t="shared" si="31"/>
        <v>42.386250000000004</v>
      </c>
      <c r="K72" s="10">
        <f t="shared" si="32"/>
        <v>28.2575</v>
      </c>
      <c r="L72" s="1">
        <f t="shared" si="33"/>
        <v>1.76609375</v>
      </c>
      <c r="M72" s="1">
        <f t="shared" si="34"/>
        <v>26.491406250000001</v>
      </c>
      <c r="P72" s="8">
        <f t="shared" si="47"/>
        <v>10.625</v>
      </c>
      <c r="Q72" s="1">
        <f t="shared" si="35"/>
        <v>0.70833333333333348</v>
      </c>
      <c r="R72" s="1">
        <f t="shared" si="36"/>
        <v>11.333333333333334</v>
      </c>
      <c r="S72" s="4">
        <f t="shared" si="37"/>
        <v>9</v>
      </c>
      <c r="T72" s="4">
        <f t="shared" si="38"/>
        <v>10</v>
      </c>
      <c r="U72" s="4">
        <f t="shared" si="39"/>
        <v>11.5</v>
      </c>
      <c r="V72" s="8">
        <f t="shared" si="40"/>
        <v>9.875</v>
      </c>
      <c r="W72" s="8">
        <f t="shared" si="41"/>
        <v>10.875</v>
      </c>
      <c r="X72" s="2">
        <f t="shared" si="42"/>
        <v>43.180000000000007</v>
      </c>
      <c r="Y72" s="1">
        <f t="shared" si="43"/>
        <v>28.786666666666669</v>
      </c>
      <c r="Z72" s="1">
        <f t="shared" si="44"/>
        <v>1.799166666666667</v>
      </c>
      <c r="AA72" s="10">
        <f t="shared" si="45"/>
        <v>26.987500000000001</v>
      </c>
    </row>
    <row r="73" spans="2:27">
      <c r="B73" s="8">
        <f t="shared" si="46"/>
        <v>11.25</v>
      </c>
      <c r="C73" s="1">
        <f t="shared" si="24"/>
        <v>0.703125</v>
      </c>
      <c r="D73" s="1">
        <f t="shared" si="25"/>
        <v>10.546875</v>
      </c>
      <c r="E73" s="8">
        <f t="shared" si="26"/>
        <v>8.75</v>
      </c>
      <c r="F73" s="8">
        <f t="shared" si="27"/>
        <v>9.75</v>
      </c>
      <c r="G73" s="8">
        <f t="shared" si="28"/>
        <v>11.25</v>
      </c>
      <c r="H73" s="2">
        <f t="shared" si="29"/>
        <v>9.640625</v>
      </c>
      <c r="I73" s="2">
        <f t="shared" si="30"/>
        <v>10.640625</v>
      </c>
      <c r="J73" s="9">
        <f t="shared" si="31"/>
        <v>42.862499999999997</v>
      </c>
      <c r="K73" s="10">
        <f t="shared" si="32"/>
        <v>28.574999999999999</v>
      </c>
      <c r="L73" s="1">
        <f t="shared" si="33"/>
        <v>1.7859375</v>
      </c>
      <c r="M73" s="1">
        <f t="shared" si="34"/>
        <v>26.7890625</v>
      </c>
      <c r="P73" s="8">
        <f t="shared" si="47"/>
        <v>10.75</v>
      </c>
      <c r="Q73" s="1">
        <f t="shared" si="35"/>
        <v>0.71666666666666667</v>
      </c>
      <c r="R73" s="1">
        <f t="shared" si="36"/>
        <v>11.466666666666667</v>
      </c>
      <c r="S73" s="4">
        <f t="shared" si="37"/>
        <v>9.3999999999999986</v>
      </c>
      <c r="T73" s="4">
        <f t="shared" si="38"/>
        <v>10.399999999999999</v>
      </c>
      <c r="U73" s="4">
        <f t="shared" si="39"/>
        <v>11.899999999999999</v>
      </c>
      <c r="V73" s="8">
        <f t="shared" si="40"/>
        <v>10.25</v>
      </c>
      <c r="W73" s="8">
        <f t="shared" si="41"/>
        <v>11.25</v>
      </c>
      <c r="X73" s="2">
        <f t="shared" si="42"/>
        <v>43.688000000000002</v>
      </c>
      <c r="Y73" s="1">
        <f t="shared" si="43"/>
        <v>29.125333333333334</v>
      </c>
      <c r="Z73" s="1">
        <f t="shared" si="44"/>
        <v>1.8203333333333334</v>
      </c>
      <c r="AA73" s="10">
        <f t="shared" si="45"/>
        <v>27.305</v>
      </c>
    </row>
    <row r="74" spans="2:27">
      <c r="B74" s="8">
        <f t="shared" si="46"/>
        <v>11.375</v>
      </c>
      <c r="C74" s="1">
        <f t="shared" si="24"/>
        <v>0.7109375</v>
      </c>
      <c r="D74" s="1">
        <f t="shared" si="25"/>
        <v>10.6640625</v>
      </c>
      <c r="E74" s="8">
        <f t="shared" si="26"/>
        <v>9.125</v>
      </c>
      <c r="F74" s="8">
        <f t="shared" si="27"/>
        <v>10.125</v>
      </c>
      <c r="G74" s="8">
        <f t="shared" si="28"/>
        <v>11.625</v>
      </c>
      <c r="H74" s="2">
        <f t="shared" si="29"/>
        <v>9.9921875</v>
      </c>
      <c r="I74" s="2">
        <f t="shared" si="30"/>
        <v>10.9921875</v>
      </c>
      <c r="J74" s="9">
        <f t="shared" si="31"/>
        <v>43.338750000000005</v>
      </c>
      <c r="K74" s="10">
        <f t="shared" si="32"/>
        <v>28.892500000000002</v>
      </c>
      <c r="L74" s="1">
        <f t="shared" si="33"/>
        <v>1.8057812500000001</v>
      </c>
      <c r="M74" s="1">
        <f t="shared" si="34"/>
        <v>27.086718749999999</v>
      </c>
      <c r="P74" s="8">
        <f t="shared" si="47"/>
        <v>10.875</v>
      </c>
      <c r="Q74" s="1">
        <f t="shared" si="35"/>
        <v>0.72499999999999998</v>
      </c>
      <c r="R74" s="1">
        <f t="shared" si="36"/>
        <v>11.6</v>
      </c>
      <c r="S74" s="4">
        <f t="shared" si="37"/>
        <v>9.7999999999999972</v>
      </c>
      <c r="T74" s="4">
        <f t="shared" si="38"/>
        <v>10.799999999999997</v>
      </c>
      <c r="U74" s="4">
        <f t="shared" si="39"/>
        <v>12.299999999999997</v>
      </c>
      <c r="V74" s="8">
        <f t="shared" si="40"/>
        <v>10.625</v>
      </c>
      <c r="W74" s="8">
        <f t="shared" si="41"/>
        <v>11.625</v>
      </c>
      <c r="X74" s="2">
        <f t="shared" si="42"/>
        <v>44.195999999999998</v>
      </c>
      <c r="Y74" s="1">
        <f t="shared" si="43"/>
        <v>29.463999999999999</v>
      </c>
      <c r="Z74" s="1">
        <f t="shared" si="44"/>
        <v>1.8414999999999999</v>
      </c>
      <c r="AA74" s="10">
        <f t="shared" si="45"/>
        <v>27.622499999999999</v>
      </c>
    </row>
    <row r="75" spans="2:27">
      <c r="B75" s="8">
        <f t="shared" si="46"/>
        <v>11.5</v>
      </c>
      <c r="C75" s="1">
        <f t="shared" si="24"/>
        <v>0.71875</v>
      </c>
      <c r="D75" s="1">
        <f t="shared" si="25"/>
        <v>10.78125</v>
      </c>
      <c r="E75" s="8">
        <f t="shared" si="26"/>
        <v>9.5</v>
      </c>
      <c r="F75" s="8">
        <f t="shared" si="27"/>
        <v>10.5</v>
      </c>
      <c r="G75" s="8">
        <f t="shared" si="28"/>
        <v>12</v>
      </c>
      <c r="H75" s="2">
        <f t="shared" si="29"/>
        <v>10.34375</v>
      </c>
      <c r="I75" s="2">
        <f t="shared" si="30"/>
        <v>11.34375</v>
      </c>
      <c r="J75" s="9">
        <f t="shared" si="31"/>
        <v>43.814999999999998</v>
      </c>
      <c r="K75" s="10">
        <f t="shared" si="32"/>
        <v>29.21</v>
      </c>
      <c r="L75" s="1">
        <f t="shared" si="33"/>
        <v>1.8256250000000001</v>
      </c>
      <c r="M75" s="1">
        <f t="shared" si="34"/>
        <v>27.384375000000002</v>
      </c>
      <c r="P75" s="8">
        <f t="shared" si="47"/>
        <v>11</v>
      </c>
      <c r="Q75" s="1">
        <f t="shared" si="35"/>
        <v>0.73333333333333339</v>
      </c>
      <c r="R75" s="1">
        <f t="shared" si="36"/>
        <v>11.733333333333334</v>
      </c>
      <c r="S75" s="4">
        <f t="shared" si="37"/>
        <v>10.200000000000003</v>
      </c>
      <c r="T75" s="4">
        <f t="shared" si="38"/>
        <v>11.200000000000003</v>
      </c>
      <c r="U75" s="4">
        <f t="shared" si="39"/>
        <v>12.700000000000003</v>
      </c>
      <c r="V75" s="8">
        <f t="shared" si="40"/>
        <v>11</v>
      </c>
      <c r="W75" s="8">
        <f t="shared" si="41"/>
        <v>12</v>
      </c>
      <c r="X75" s="2">
        <f t="shared" si="42"/>
        <v>44.704000000000008</v>
      </c>
      <c r="Y75" s="1">
        <f t="shared" si="43"/>
        <v>29.802666666666671</v>
      </c>
      <c r="Z75" s="1">
        <f t="shared" si="44"/>
        <v>1.8626666666666669</v>
      </c>
      <c r="AA75" s="10">
        <f t="shared" si="45"/>
        <v>27.94</v>
      </c>
    </row>
    <row r="76" spans="2:27">
      <c r="B76" s="8">
        <f t="shared" si="46"/>
        <v>11.625</v>
      </c>
      <c r="C76" s="1">
        <f t="shared" si="24"/>
        <v>0.7265625</v>
      </c>
      <c r="D76" s="1">
        <f t="shared" si="25"/>
        <v>10.8984375</v>
      </c>
      <c r="E76" s="8">
        <f t="shared" si="26"/>
        <v>9.875</v>
      </c>
      <c r="F76" s="8">
        <f t="shared" si="27"/>
        <v>10.875</v>
      </c>
      <c r="G76" s="8">
        <f t="shared" si="28"/>
        <v>12.375</v>
      </c>
      <c r="H76" s="2">
        <f t="shared" si="29"/>
        <v>10.6953125</v>
      </c>
      <c r="I76" s="2">
        <f t="shared" si="30"/>
        <v>11.6953125</v>
      </c>
      <c r="J76" s="9">
        <f t="shared" si="31"/>
        <v>44.291249999999998</v>
      </c>
      <c r="K76" s="10">
        <f t="shared" si="32"/>
        <v>29.5275</v>
      </c>
      <c r="L76" s="1">
        <f t="shared" si="33"/>
        <v>1.84546875</v>
      </c>
      <c r="M76" s="1">
        <f t="shared" si="34"/>
        <v>27.682031250000001</v>
      </c>
      <c r="P76" s="8">
        <f t="shared" si="47"/>
        <v>11.125</v>
      </c>
      <c r="Q76" s="1">
        <f t="shared" si="35"/>
        <v>0.7416666666666667</v>
      </c>
      <c r="R76" s="1">
        <f t="shared" si="36"/>
        <v>11.866666666666667</v>
      </c>
      <c r="S76" s="4">
        <f t="shared" si="37"/>
        <v>10.600000000000001</v>
      </c>
      <c r="T76" s="4">
        <f t="shared" si="38"/>
        <v>11.600000000000001</v>
      </c>
      <c r="U76" s="4">
        <f t="shared" si="39"/>
        <v>13.100000000000001</v>
      </c>
      <c r="V76" s="8">
        <f t="shared" si="40"/>
        <v>11.375</v>
      </c>
      <c r="W76" s="8">
        <f t="shared" si="41"/>
        <v>12.375</v>
      </c>
      <c r="X76" s="2">
        <f t="shared" si="42"/>
        <v>45.212000000000003</v>
      </c>
      <c r="Y76" s="1">
        <f t="shared" si="43"/>
        <v>30.141333333333336</v>
      </c>
      <c r="Z76" s="1">
        <f t="shared" si="44"/>
        <v>1.8838333333333335</v>
      </c>
      <c r="AA76" s="10">
        <f t="shared" si="45"/>
        <v>28.2575</v>
      </c>
    </row>
    <row r="77" spans="2:27">
      <c r="B77" s="8">
        <f t="shared" si="46"/>
        <v>11.75</v>
      </c>
      <c r="C77" s="1">
        <f t="shared" si="24"/>
        <v>0.734375</v>
      </c>
      <c r="D77" s="1">
        <f t="shared" si="25"/>
        <v>11.015625</v>
      </c>
      <c r="E77" s="8">
        <f t="shared" si="26"/>
        <v>10.25</v>
      </c>
      <c r="F77" s="8">
        <f t="shared" si="27"/>
        <v>11.25</v>
      </c>
      <c r="G77" s="8">
        <f t="shared" si="28"/>
        <v>12.75</v>
      </c>
      <c r="H77" s="2">
        <f t="shared" si="29"/>
        <v>11.046875</v>
      </c>
      <c r="I77" s="2">
        <f t="shared" si="30"/>
        <v>12.046875</v>
      </c>
      <c r="J77" s="9">
        <f t="shared" si="31"/>
        <v>44.767499999999998</v>
      </c>
      <c r="K77" s="10">
        <f t="shared" si="32"/>
        <v>29.844999999999999</v>
      </c>
      <c r="L77" s="1">
        <f t="shared" si="33"/>
        <v>1.8653124999999999</v>
      </c>
      <c r="M77" s="1">
        <f t="shared" si="34"/>
        <v>27.979687500000001</v>
      </c>
      <c r="P77" s="8">
        <f t="shared" si="47"/>
        <v>11.25</v>
      </c>
      <c r="Q77" s="1">
        <f t="shared" si="35"/>
        <v>0.75</v>
      </c>
      <c r="R77" s="1">
        <f t="shared" si="36"/>
        <v>12</v>
      </c>
      <c r="S77" s="4">
        <f t="shared" si="37"/>
        <v>11</v>
      </c>
      <c r="T77" s="4">
        <f t="shared" si="38"/>
        <v>12</v>
      </c>
      <c r="U77" s="4">
        <f t="shared" si="39"/>
        <v>13.5</v>
      </c>
      <c r="V77" s="8">
        <f t="shared" si="40"/>
        <v>11.75</v>
      </c>
      <c r="W77" s="8">
        <f t="shared" si="41"/>
        <v>12.75</v>
      </c>
      <c r="X77" s="2">
        <f t="shared" si="42"/>
        <v>45.72</v>
      </c>
      <c r="Y77" s="1">
        <f t="shared" si="43"/>
        <v>30.48</v>
      </c>
      <c r="Z77" s="1">
        <f t="shared" si="44"/>
        <v>1.905</v>
      </c>
      <c r="AA77" s="10">
        <f t="shared" si="45"/>
        <v>28.574999999999999</v>
      </c>
    </row>
    <row r="78" spans="2:27">
      <c r="B78" s="8">
        <f t="shared" si="46"/>
        <v>11.875</v>
      </c>
      <c r="C78" s="1">
        <f t="shared" si="24"/>
        <v>0.7421875</v>
      </c>
      <c r="D78" s="1">
        <f t="shared" si="25"/>
        <v>11.1328125</v>
      </c>
      <c r="E78" s="8">
        <f t="shared" si="26"/>
        <v>10.625</v>
      </c>
      <c r="F78" s="8">
        <f t="shared" si="27"/>
        <v>11.625</v>
      </c>
      <c r="G78" s="8">
        <f t="shared" si="28"/>
        <v>13.125</v>
      </c>
      <c r="H78" s="2">
        <f t="shared" si="29"/>
        <v>11.3984375</v>
      </c>
      <c r="I78" s="2">
        <f t="shared" si="30"/>
        <v>12.3984375</v>
      </c>
      <c r="J78" s="9">
        <f t="shared" si="31"/>
        <v>45.243750000000006</v>
      </c>
      <c r="K78" s="10">
        <f t="shared" si="32"/>
        <v>30.162500000000001</v>
      </c>
      <c r="L78" s="1">
        <f t="shared" si="33"/>
        <v>1.8851562500000001</v>
      </c>
      <c r="M78" s="1">
        <f t="shared" si="34"/>
        <v>28.27734375</v>
      </c>
      <c r="P78" s="8">
        <f t="shared" si="47"/>
        <v>11.375</v>
      </c>
      <c r="Q78" s="1">
        <f t="shared" si="35"/>
        <v>0.75833333333333341</v>
      </c>
      <c r="R78" s="1">
        <f t="shared" si="36"/>
        <v>12.133333333333333</v>
      </c>
      <c r="S78" s="4">
        <f t="shared" si="37"/>
        <v>11.399999999999999</v>
      </c>
      <c r="T78" s="4">
        <f t="shared" si="38"/>
        <v>12.399999999999999</v>
      </c>
      <c r="U78" s="4">
        <f t="shared" si="39"/>
        <v>13.899999999999999</v>
      </c>
      <c r="V78" s="8">
        <f t="shared" si="40"/>
        <v>12.125</v>
      </c>
      <c r="W78" s="8">
        <f t="shared" si="41"/>
        <v>13.125</v>
      </c>
      <c r="X78" s="2">
        <f t="shared" si="42"/>
        <v>46.227999999999994</v>
      </c>
      <c r="Y78" s="1">
        <f t="shared" si="43"/>
        <v>30.818666666666665</v>
      </c>
      <c r="Z78" s="1">
        <f t="shared" si="44"/>
        <v>1.9261666666666668</v>
      </c>
      <c r="AA78" s="10">
        <f t="shared" si="45"/>
        <v>28.892500000000002</v>
      </c>
    </row>
    <row r="79" spans="2:27">
      <c r="B79" s="8">
        <f t="shared" si="46"/>
        <v>12</v>
      </c>
      <c r="C79" s="1">
        <f t="shared" si="24"/>
        <v>0.75</v>
      </c>
      <c r="D79" s="1">
        <f t="shared" si="25"/>
        <v>11.25</v>
      </c>
      <c r="E79" s="8">
        <f t="shared" si="26"/>
        <v>11</v>
      </c>
      <c r="F79" s="8">
        <f t="shared" si="27"/>
        <v>12</v>
      </c>
      <c r="G79" s="8">
        <f t="shared" si="28"/>
        <v>13.5</v>
      </c>
      <c r="H79" s="2">
        <f t="shared" si="29"/>
        <v>11.75</v>
      </c>
      <c r="I79" s="2">
        <f t="shared" si="30"/>
        <v>12.75</v>
      </c>
      <c r="J79" s="9">
        <f t="shared" si="31"/>
        <v>45.72</v>
      </c>
      <c r="K79" s="10">
        <f t="shared" si="32"/>
        <v>30.48</v>
      </c>
      <c r="L79" s="1">
        <f t="shared" si="33"/>
        <v>1.905</v>
      </c>
      <c r="M79" s="1">
        <f t="shared" si="34"/>
        <v>28.574999999999999</v>
      </c>
      <c r="P79" s="8">
        <f t="shared" si="47"/>
        <v>11.5</v>
      </c>
      <c r="Q79" s="1">
        <f t="shared" si="35"/>
        <v>0.76666666666666672</v>
      </c>
      <c r="R79" s="1">
        <f t="shared" si="36"/>
        <v>12.266666666666667</v>
      </c>
      <c r="S79" s="4">
        <f t="shared" si="37"/>
        <v>11.800000000000004</v>
      </c>
      <c r="T79" s="4">
        <f t="shared" si="38"/>
        <v>12.800000000000004</v>
      </c>
      <c r="U79" s="4">
        <f t="shared" si="39"/>
        <v>14.300000000000004</v>
      </c>
      <c r="V79" s="8">
        <f t="shared" si="40"/>
        <v>12.5</v>
      </c>
      <c r="W79" s="8">
        <f t="shared" si="41"/>
        <v>13.5</v>
      </c>
      <c r="X79" s="2">
        <f t="shared" si="42"/>
        <v>46.736000000000004</v>
      </c>
      <c r="Y79" s="1">
        <f t="shared" si="43"/>
        <v>31.157333333333337</v>
      </c>
      <c r="Z79" s="1">
        <f t="shared" si="44"/>
        <v>1.9473333333333336</v>
      </c>
      <c r="AA79" s="10">
        <f t="shared" si="45"/>
        <v>29.21</v>
      </c>
    </row>
    <row r="80" spans="2:27">
      <c r="B80" s="8">
        <f t="shared" si="46"/>
        <v>12.125</v>
      </c>
      <c r="C80" s="1">
        <f t="shared" si="24"/>
        <v>0.7578125</v>
      </c>
      <c r="D80" s="1">
        <f t="shared" si="25"/>
        <v>11.3671875</v>
      </c>
      <c r="E80" s="8">
        <f t="shared" si="26"/>
        <v>11.375</v>
      </c>
      <c r="F80" s="8">
        <f t="shared" si="27"/>
        <v>12.375</v>
      </c>
      <c r="G80" s="8">
        <f t="shared" si="28"/>
        <v>13.875</v>
      </c>
      <c r="H80" s="2">
        <f t="shared" si="29"/>
        <v>12.1015625</v>
      </c>
      <c r="I80" s="2">
        <f t="shared" si="30"/>
        <v>13.1015625</v>
      </c>
      <c r="J80" s="9">
        <f t="shared" si="31"/>
        <v>46.196249999999999</v>
      </c>
      <c r="K80" s="10">
        <f t="shared" si="32"/>
        <v>30.797499999999999</v>
      </c>
      <c r="L80" s="1">
        <f t="shared" si="33"/>
        <v>1.92484375</v>
      </c>
      <c r="M80" s="1">
        <f t="shared" si="34"/>
        <v>28.872656250000002</v>
      </c>
      <c r="P80" s="8">
        <f t="shared" si="47"/>
        <v>11.625</v>
      </c>
      <c r="Q80" s="1">
        <f t="shared" si="35"/>
        <v>0.77500000000000002</v>
      </c>
      <c r="R80" s="1">
        <f t="shared" si="36"/>
        <v>12.4</v>
      </c>
      <c r="S80" s="4">
        <f t="shared" si="37"/>
        <v>12.200000000000003</v>
      </c>
      <c r="T80" s="4">
        <f t="shared" si="38"/>
        <v>13.200000000000003</v>
      </c>
      <c r="U80" s="4">
        <f t="shared" si="39"/>
        <v>14.700000000000003</v>
      </c>
      <c r="V80" s="8">
        <f t="shared" si="40"/>
        <v>12.875</v>
      </c>
      <c r="W80" s="8">
        <f t="shared" si="41"/>
        <v>13.875</v>
      </c>
      <c r="X80" s="2">
        <f t="shared" si="42"/>
        <v>47.244</v>
      </c>
      <c r="Y80" s="1">
        <f t="shared" si="43"/>
        <v>31.496000000000002</v>
      </c>
      <c r="Z80" s="1">
        <f t="shared" si="44"/>
        <v>1.9685000000000001</v>
      </c>
      <c r="AA80" s="10">
        <f t="shared" si="45"/>
        <v>29.5275</v>
      </c>
    </row>
    <row r="81" spans="2:27">
      <c r="B81" s="8">
        <f t="shared" si="46"/>
        <v>12.25</v>
      </c>
      <c r="C81" s="1">
        <f t="shared" si="24"/>
        <v>0.765625</v>
      </c>
      <c r="D81" s="1">
        <f t="shared" si="25"/>
        <v>11.484375</v>
      </c>
      <c r="E81" s="8">
        <f t="shared" si="26"/>
        <v>11.75</v>
      </c>
      <c r="F81" s="8">
        <f t="shared" si="27"/>
        <v>12.75</v>
      </c>
      <c r="G81" s="8">
        <f t="shared" si="28"/>
        <v>14.25</v>
      </c>
      <c r="H81" s="2">
        <f t="shared" si="29"/>
        <v>12.453125</v>
      </c>
      <c r="I81" s="2">
        <f t="shared" si="30"/>
        <v>13.453125</v>
      </c>
      <c r="J81" s="9">
        <f t="shared" si="31"/>
        <v>46.672499999999999</v>
      </c>
      <c r="K81" s="10">
        <f t="shared" si="32"/>
        <v>31.115000000000002</v>
      </c>
      <c r="L81" s="1">
        <f t="shared" si="33"/>
        <v>1.9446875000000001</v>
      </c>
      <c r="M81" s="1">
        <f t="shared" si="34"/>
        <v>29.170312500000001</v>
      </c>
      <c r="P81" s="8">
        <f t="shared" si="47"/>
        <v>11.75</v>
      </c>
      <c r="Q81" s="1">
        <f t="shared" si="35"/>
        <v>0.78333333333333344</v>
      </c>
      <c r="R81" s="1">
        <f t="shared" si="36"/>
        <v>12.533333333333333</v>
      </c>
      <c r="S81" s="4">
        <f t="shared" si="37"/>
        <v>12.600000000000001</v>
      </c>
      <c r="T81" s="4">
        <f t="shared" si="38"/>
        <v>13.600000000000001</v>
      </c>
      <c r="U81" s="4">
        <f t="shared" si="39"/>
        <v>15.100000000000001</v>
      </c>
      <c r="V81" s="8">
        <f t="shared" si="40"/>
        <v>13.25</v>
      </c>
      <c r="W81" s="8">
        <f t="shared" si="41"/>
        <v>14.25</v>
      </c>
      <c r="X81" s="2">
        <f t="shared" si="42"/>
        <v>47.752000000000002</v>
      </c>
      <c r="Y81" s="1">
        <f t="shared" si="43"/>
        <v>31.834666666666667</v>
      </c>
      <c r="Z81" s="1">
        <f t="shared" si="44"/>
        <v>1.9896666666666669</v>
      </c>
      <c r="AA81" s="10">
        <f t="shared" si="45"/>
        <v>29.844999999999999</v>
      </c>
    </row>
    <row r="82" spans="2:27">
      <c r="B82" s="8">
        <f t="shared" si="46"/>
        <v>12.375</v>
      </c>
      <c r="C82" s="1">
        <f t="shared" si="24"/>
        <v>0.7734375</v>
      </c>
      <c r="D82" s="1">
        <f t="shared" si="25"/>
        <v>11.6015625</v>
      </c>
      <c r="E82" s="8">
        <f t="shared" si="26"/>
        <v>12.125</v>
      </c>
      <c r="F82" s="8">
        <f t="shared" si="27"/>
        <v>13.125</v>
      </c>
      <c r="G82" s="8">
        <f t="shared" si="28"/>
        <v>14.625</v>
      </c>
      <c r="H82" s="2">
        <f t="shared" si="29"/>
        <v>12.8046875</v>
      </c>
      <c r="I82" s="2">
        <f t="shared" si="30"/>
        <v>13.8046875</v>
      </c>
      <c r="J82" s="9">
        <f t="shared" si="31"/>
        <v>47.14875</v>
      </c>
      <c r="K82" s="10">
        <f t="shared" si="32"/>
        <v>31.432500000000001</v>
      </c>
      <c r="L82" s="1">
        <f t="shared" si="33"/>
        <v>1.9645312500000001</v>
      </c>
      <c r="M82" s="1">
        <f t="shared" si="34"/>
        <v>29.467968750000001</v>
      </c>
      <c r="P82" s="8">
        <f t="shared" si="47"/>
        <v>11.875</v>
      </c>
      <c r="Q82" s="1">
        <f t="shared" si="35"/>
        <v>0.79166666666666674</v>
      </c>
      <c r="R82" s="1">
        <f t="shared" si="36"/>
        <v>12.666666666666666</v>
      </c>
      <c r="S82" s="4">
        <f t="shared" si="37"/>
        <v>13</v>
      </c>
      <c r="T82" s="4">
        <f t="shared" si="38"/>
        <v>14</v>
      </c>
      <c r="U82" s="4">
        <f t="shared" si="39"/>
        <v>15.5</v>
      </c>
      <c r="V82" s="8">
        <f t="shared" si="40"/>
        <v>13.625</v>
      </c>
      <c r="W82" s="8">
        <f t="shared" si="41"/>
        <v>14.625</v>
      </c>
      <c r="X82" s="2">
        <f t="shared" si="42"/>
        <v>48.26</v>
      </c>
      <c r="Y82" s="1">
        <f t="shared" si="43"/>
        <v>32.173333333333332</v>
      </c>
      <c r="Z82" s="1">
        <f t="shared" si="44"/>
        <v>2.0108333333333337</v>
      </c>
      <c r="AA82" s="10">
        <f t="shared" si="45"/>
        <v>30.162500000000001</v>
      </c>
    </row>
    <row r="83" spans="2:27">
      <c r="B83" s="8">
        <f t="shared" si="46"/>
        <v>12.5</v>
      </c>
      <c r="C83" s="1">
        <f t="shared" si="24"/>
        <v>0.78125</v>
      </c>
      <c r="D83" s="1">
        <f t="shared" si="25"/>
        <v>11.71875</v>
      </c>
      <c r="E83" s="8">
        <f t="shared" si="26"/>
        <v>12.5</v>
      </c>
      <c r="F83" s="8">
        <f t="shared" si="27"/>
        <v>13.5</v>
      </c>
      <c r="G83" s="8">
        <f t="shared" si="28"/>
        <v>15</v>
      </c>
      <c r="H83" s="2">
        <f t="shared" si="29"/>
        <v>13.15625</v>
      </c>
      <c r="I83" s="2">
        <f t="shared" si="30"/>
        <v>14.15625</v>
      </c>
      <c r="J83" s="9">
        <f t="shared" si="31"/>
        <v>47.625</v>
      </c>
      <c r="K83" s="10">
        <f t="shared" si="32"/>
        <v>31.75</v>
      </c>
      <c r="L83" s="1">
        <f t="shared" si="33"/>
        <v>1.984375</v>
      </c>
      <c r="M83" s="1">
        <f t="shared" si="34"/>
        <v>29.765625</v>
      </c>
      <c r="P83" s="8">
        <f t="shared" si="47"/>
        <v>12</v>
      </c>
      <c r="Q83" s="1">
        <f t="shared" si="35"/>
        <v>0.8</v>
      </c>
      <c r="R83" s="1">
        <f t="shared" si="36"/>
        <v>12.8</v>
      </c>
      <c r="S83" s="4">
        <f t="shared" si="37"/>
        <v>13.400000000000006</v>
      </c>
      <c r="T83" s="4">
        <f t="shared" si="38"/>
        <v>14.400000000000006</v>
      </c>
      <c r="U83" s="4">
        <f t="shared" si="39"/>
        <v>15.900000000000006</v>
      </c>
      <c r="V83" s="8">
        <f t="shared" si="40"/>
        <v>14</v>
      </c>
      <c r="W83" s="8">
        <f t="shared" si="41"/>
        <v>15</v>
      </c>
      <c r="X83" s="2">
        <f t="shared" si="42"/>
        <v>48.768000000000001</v>
      </c>
      <c r="Y83" s="1">
        <f t="shared" si="43"/>
        <v>32.512</v>
      </c>
      <c r="Z83" s="1">
        <f t="shared" si="44"/>
        <v>2.032</v>
      </c>
      <c r="AA83" s="10">
        <f t="shared" si="45"/>
        <v>30.48</v>
      </c>
    </row>
    <row r="84" spans="2:27">
      <c r="B84" s="8">
        <f t="shared" si="46"/>
        <v>12.625</v>
      </c>
      <c r="C84" s="1">
        <f t="shared" si="24"/>
        <v>0.7890625</v>
      </c>
      <c r="D84" s="1">
        <f t="shared" si="25"/>
        <v>11.8359375</v>
      </c>
      <c r="E84" s="8">
        <f t="shared" si="26"/>
        <v>12.875</v>
      </c>
      <c r="F84" s="8">
        <f t="shared" si="27"/>
        <v>13.875</v>
      </c>
      <c r="G84" s="8">
        <f t="shared" si="28"/>
        <v>15.375</v>
      </c>
      <c r="H84" s="2">
        <f t="shared" si="29"/>
        <v>13.5078125</v>
      </c>
      <c r="I84" s="2">
        <f t="shared" si="30"/>
        <v>14.5078125</v>
      </c>
      <c r="J84" s="9">
        <f t="shared" si="31"/>
        <v>48.101250000000007</v>
      </c>
      <c r="K84" s="10">
        <f t="shared" si="32"/>
        <v>32.067500000000003</v>
      </c>
      <c r="L84" s="1">
        <f t="shared" si="33"/>
        <v>2.0042187500000002</v>
      </c>
      <c r="M84" s="1">
        <f t="shared" si="34"/>
        <v>30.063281249999999</v>
      </c>
      <c r="P84" s="8">
        <f t="shared" si="47"/>
        <v>12.125</v>
      </c>
      <c r="Q84" s="1">
        <f t="shared" si="35"/>
        <v>0.80833333333333346</v>
      </c>
      <c r="R84" s="1">
        <f t="shared" si="36"/>
        <v>12.933333333333334</v>
      </c>
      <c r="S84" s="4">
        <f t="shared" si="37"/>
        <v>13.799999999999997</v>
      </c>
      <c r="T84" s="4">
        <f t="shared" si="38"/>
        <v>14.799999999999997</v>
      </c>
      <c r="U84" s="4">
        <f t="shared" si="39"/>
        <v>16.299999999999997</v>
      </c>
      <c r="V84" s="8">
        <f t="shared" si="40"/>
        <v>14.375</v>
      </c>
      <c r="W84" s="8">
        <f t="shared" si="41"/>
        <v>15.375</v>
      </c>
      <c r="X84" s="2">
        <f t="shared" si="42"/>
        <v>49.276000000000003</v>
      </c>
      <c r="Y84" s="1">
        <f t="shared" si="43"/>
        <v>32.850666666666669</v>
      </c>
      <c r="Z84" s="1">
        <f t="shared" si="44"/>
        <v>2.0531666666666668</v>
      </c>
      <c r="AA84" s="10">
        <f t="shared" si="45"/>
        <v>30.797499999999999</v>
      </c>
    </row>
    <row r="85" spans="2:27">
      <c r="B85" s="8">
        <f t="shared" si="46"/>
        <v>12.75</v>
      </c>
      <c r="C85" s="1">
        <f t="shared" si="24"/>
        <v>0.796875</v>
      </c>
      <c r="D85" s="1">
        <f t="shared" si="25"/>
        <v>11.953125</v>
      </c>
      <c r="E85" s="8">
        <f t="shared" si="26"/>
        <v>13.25</v>
      </c>
      <c r="F85" s="8">
        <f t="shared" si="27"/>
        <v>14.25</v>
      </c>
      <c r="G85" s="8">
        <f t="shared" si="28"/>
        <v>15.75</v>
      </c>
      <c r="H85" s="2">
        <f t="shared" si="29"/>
        <v>13.859375</v>
      </c>
      <c r="I85" s="2">
        <f t="shared" si="30"/>
        <v>14.859375</v>
      </c>
      <c r="J85" s="9">
        <f t="shared" si="31"/>
        <v>48.577500000000001</v>
      </c>
      <c r="K85" s="10">
        <f t="shared" si="32"/>
        <v>32.384999999999998</v>
      </c>
      <c r="L85" s="1">
        <f t="shared" si="33"/>
        <v>2.0240624999999999</v>
      </c>
      <c r="M85" s="1">
        <f t="shared" si="34"/>
        <v>30.360937500000002</v>
      </c>
      <c r="P85" s="8">
        <f t="shared" si="47"/>
        <v>12.25</v>
      </c>
      <c r="Q85" s="1">
        <f t="shared" si="35"/>
        <v>0.81666666666666676</v>
      </c>
      <c r="R85" s="1">
        <f t="shared" si="36"/>
        <v>13.066666666666666</v>
      </c>
      <c r="S85" s="4">
        <f t="shared" si="37"/>
        <v>14.200000000000003</v>
      </c>
      <c r="T85" s="4">
        <f t="shared" si="38"/>
        <v>15.200000000000003</v>
      </c>
      <c r="U85" s="4">
        <f t="shared" si="39"/>
        <v>16.700000000000003</v>
      </c>
      <c r="V85" s="8">
        <f t="shared" si="40"/>
        <v>14.75</v>
      </c>
      <c r="W85" s="8">
        <f t="shared" si="41"/>
        <v>15.75</v>
      </c>
      <c r="X85" s="2">
        <f t="shared" si="42"/>
        <v>49.783999999999992</v>
      </c>
      <c r="Y85" s="1">
        <f t="shared" si="43"/>
        <v>33.18933333333333</v>
      </c>
      <c r="Z85" s="1">
        <f t="shared" si="44"/>
        <v>2.0743333333333336</v>
      </c>
      <c r="AA85" s="10">
        <f t="shared" si="45"/>
        <v>31.115000000000002</v>
      </c>
    </row>
    <row r="86" spans="2:27">
      <c r="B86" s="8">
        <f t="shared" si="46"/>
        <v>12.875</v>
      </c>
      <c r="C86" s="1">
        <f t="shared" si="24"/>
        <v>0.8046875</v>
      </c>
      <c r="D86" s="1">
        <f t="shared" si="25"/>
        <v>12.0703125</v>
      </c>
      <c r="E86" s="8">
        <f t="shared" si="26"/>
        <v>13.625</v>
      </c>
      <c r="F86" s="8">
        <f t="shared" si="27"/>
        <v>14.625</v>
      </c>
      <c r="G86" s="8">
        <f t="shared" si="28"/>
        <v>16.125</v>
      </c>
      <c r="H86" s="2">
        <f t="shared" si="29"/>
        <v>14.2109375</v>
      </c>
      <c r="I86" s="2">
        <f t="shared" si="30"/>
        <v>15.2109375</v>
      </c>
      <c r="J86" s="9">
        <f t="shared" si="31"/>
        <v>49.053750000000001</v>
      </c>
      <c r="K86" s="10">
        <f t="shared" si="32"/>
        <v>32.702500000000001</v>
      </c>
      <c r="L86" s="1">
        <f t="shared" si="33"/>
        <v>2.04390625</v>
      </c>
      <c r="M86" s="1">
        <f t="shared" si="34"/>
        <v>30.658593750000001</v>
      </c>
      <c r="P86" s="8">
        <f t="shared" si="47"/>
        <v>12.375</v>
      </c>
      <c r="Q86" s="1">
        <f t="shared" si="35"/>
        <v>0.82499999999999996</v>
      </c>
      <c r="R86" s="1">
        <f t="shared" si="36"/>
        <v>13.2</v>
      </c>
      <c r="S86" s="4">
        <f t="shared" si="37"/>
        <v>14.599999999999994</v>
      </c>
      <c r="T86" s="4">
        <f t="shared" si="38"/>
        <v>15.599999999999994</v>
      </c>
      <c r="U86" s="4">
        <f t="shared" si="39"/>
        <v>17.099999999999994</v>
      </c>
      <c r="V86" s="8">
        <f t="shared" si="40"/>
        <v>15.125</v>
      </c>
      <c r="W86" s="8">
        <f t="shared" si="41"/>
        <v>16.125</v>
      </c>
      <c r="X86" s="2">
        <f t="shared" si="42"/>
        <v>50.292000000000002</v>
      </c>
      <c r="Y86" s="1">
        <f t="shared" si="43"/>
        <v>33.527999999999999</v>
      </c>
      <c r="Z86" s="1">
        <f t="shared" si="44"/>
        <v>2.0954999999999999</v>
      </c>
      <c r="AA86" s="10">
        <f t="shared" si="45"/>
        <v>31.432500000000001</v>
      </c>
    </row>
    <row r="87" spans="2:27">
      <c r="B87" s="8">
        <f t="shared" si="46"/>
        <v>13</v>
      </c>
      <c r="C87" s="1">
        <f t="shared" si="24"/>
        <v>0.8125</v>
      </c>
      <c r="D87" s="1">
        <f t="shared" si="25"/>
        <v>12.1875</v>
      </c>
      <c r="E87" s="8">
        <f t="shared" si="26"/>
        <v>14</v>
      </c>
      <c r="F87" s="8">
        <f t="shared" si="27"/>
        <v>15</v>
      </c>
      <c r="G87" s="8">
        <f t="shared" si="28"/>
        <v>16.5</v>
      </c>
      <c r="H87" s="2">
        <f t="shared" si="29"/>
        <v>14.5625</v>
      </c>
      <c r="I87" s="2">
        <f t="shared" si="30"/>
        <v>15.5625</v>
      </c>
      <c r="J87" s="9">
        <f t="shared" si="31"/>
        <v>49.53</v>
      </c>
      <c r="K87" s="10">
        <f t="shared" si="32"/>
        <v>33.020000000000003</v>
      </c>
      <c r="L87" s="1">
        <f t="shared" si="33"/>
        <v>2.0637500000000002</v>
      </c>
      <c r="M87" s="1">
        <f t="shared" si="34"/>
        <v>30.956250000000001</v>
      </c>
      <c r="P87" s="8">
        <f t="shared" si="47"/>
        <v>12.5</v>
      </c>
      <c r="Q87" s="1">
        <f t="shared" si="35"/>
        <v>0.83333333333333348</v>
      </c>
      <c r="R87" s="1">
        <f t="shared" si="36"/>
        <v>13.333333333333334</v>
      </c>
      <c r="S87" s="4">
        <f t="shared" si="37"/>
        <v>15</v>
      </c>
      <c r="T87" s="4">
        <f t="shared" si="38"/>
        <v>16</v>
      </c>
      <c r="U87" s="4">
        <f t="shared" si="39"/>
        <v>17.5</v>
      </c>
      <c r="V87" s="8">
        <f t="shared" si="40"/>
        <v>15.5</v>
      </c>
      <c r="W87" s="8">
        <f t="shared" si="41"/>
        <v>16.5</v>
      </c>
      <c r="X87" s="2">
        <f t="shared" si="42"/>
        <v>50.8</v>
      </c>
      <c r="Y87" s="1">
        <f t="shared" si="43"/>
        <v>33.866666666666667</v>
      </c>
      <c r="Z87" s="1">
        <f t="shared" si="44"/>
        <v>2.1166666666666671</v>
      </c>
      <c r="AA87" s="10">
        <f t="shared" si="45"/>
        <v>31.75</v>
      </c>
    </row>
    <row r="88" spans="2:27">
      <c r="B88" s="8">
        <f t="shared" si="46"/>
        <v>13.125</v>
      </c>
      <c r="C88" s="1">
        <f t="shared" si="24"/>
        <v>0.8203125</v>
      </c>
      <c r="D88" s="1">
        <f t="shared" si="25"/>
        <v>12.3046875</v>
      </c>
      <c r="E88" s="8">
        <f t="shared" si="26"/>
        <v>14.375</v>
      </c>
      <c r="F88" s="8">
        <f t="shared" si="27"/>
        <v>15.375</v>
      </c>
      <c r="G88" s="8">
        <f t="shared" si="28"/>
        <v>16.875</v>
      </c>
      <c r="H88" s="2">
        <f t="shared" si="29"/>
        <v>14.9140625</v>
      </c>
      <c r="I88" s="2">
        <f t="shared" si="30"/>
        <v>15.9140625</v>
      </c>
      <c r="J88" s="9">
        <f t="shared" si="31"/>
        <v>50.006249999999994</v>
      </c>
      <c r="K88" s="10">
        <f t="shared" si="32"/>
        <v>33.337499999999999</v>
      </c>
      <c r="L88" s="1">
        <f t="shared" si="33"/>
        <v>2.0835937499999999</v>
      </c>
      <c r="M88" s="1">
        <f t="shared" si="34"/>
        <v>31.25390625</v>
      </c>
      <c r="P88" s="8">
        <f t="shared" si="47"/>
        <v>12.625</v>
      </c>
      <c r="Q88" s="1">
        <f t="shared" si="35"/>
        <v>0.84166666666666667</v>
      </c>
      <c r="R88" s="1">
        <f t="shared" si="36"/>
        <v>13.466666666666667</v>
      </c>
      <c r="S88" s="4">
        <f t="shared" si="37"/>
        <v>15.399999999999999</v>
      </c>
      <c r="T88" s="4">
        <f t="shared" si="38"/>
        <v>16.399999999999999</v>
      </c>
      <c r="U88" s="4">
        <f t="shared" si="39"/>
        <v>17.899999999999999</v>
      </c>
      <c r="V88" s="8">
        <f t="shared" si="40"/>
        <v>15.875</v>
      </c>
      <c r="W88" s="8">
        <f t="shared" si="41"/>
        <v>16.875</v>
      </c>
      <c r="X88" s="2">
        <f t="shared" si="42"/>
        <v>51.308000000000007</v>
      </c>
      <c r="Y88" s="1">
        <f t="shared" si="43"/>
        <v>34.205333333333336</v>
      </c>
      <c r="Z88" s="1">
        <f t="shared" si="44"/>
        <v>2.1378333333333335</v>
      </c>
      <c r="AA88" s="10">
        <f t="shared" si="45"/>
        <v>32.067500000000003</v>
      </c>
    </row>
    <row r="89" spans="2:27">
      <c r="B89" s="8">
        <f t="shared" si="46"/>
        <v>13.25</v>
      </c>
      <c r="C89" s="1">
        <f t="shared" si="24"/>
        <v>0.828125</v>
      </c>
      <c r="D89" s="1">
        <f t="shared" si="25"/>
        <v>12.421875</v>
      </c>
      <c r="E89" s="8">
        <f t="shared" si="26"/>
        <v>14.75</v>
      </c>
      <c r="F89" s="8">
        <f t="shared" si="27"/>
        <v>15.75</v>
      </c>
      <c r="G89" s="8">
        <f t="shared" si="28"/>
        <v>17.25</v>
      </c>
      <c r="H89" s="2">
        <f t="shared" si="29"/>
        <v>15.265625</v>
      </c>
      <c r="I89" s="2">
        <f t="shared" si="30"/>
        <v>16.265625</v>
      </c>
      <c r="J89" s="9">
        <f t="shared" si="31"/>
        <v>50.482500000000002</v>
      </c>
      <c r="K89" s="10">
        <f t="shared" si="32"/>
        <v>33.655000000000001</v>
      </c>
      <c r="L89" s="1">
        <f t="shared" si="33"/>
        <v>2.1034375000000001</v>
      </c>
      <c r="M89" s="1">
        <f t="shared" si="34"/>
        <v>31.551562499999999</v>
      </c>
    </row>
    <row r="90" spans="2:27">
      <c r="B90" s="8">
        <f t="shared" si="46"/>
        <v>13.375</v>
      </c>
      <c r="C90" s="1">
        <f t="shared" si="24"/>
        <v>0.8359375</v>
      </c>
      <c r="D90" s="1">
        <f t="shared" si="25"/>
        <v>12.5390625</v>
      </c>
      <c r="E90" s="8">
        <f t="shared" si="26"/>
        <v>15.125</v>
      </c>
      <c r="F90" s="8">
        <f t="shared" si="27"/>
        <v>16.125</v>
      </c>
      <c r="G90" s="8">
        <f t="shared" si="28"/>
        <v>17.625</v>
      </c>
      <c r="H90" s="2">
        <f t="shared" si="29"/>
        <v>15.6171875</v>
      </c>
      <c r="I90" s="2">
        <f t="shared" si="30"/>
        <v>16.6171875</v>
      </c>
      <c r="J90" s="9">
        <f t="shared" si="31"/>
        <v>50.958750000000009</v>
      </c>
      <c r="K90" s="10">
        <f t="shared" si="32"/>
        <v>33.972500000000004</v>
      </c>
      <c r="L90" s="1">
        <f t="shared" si="33"/>
        <v>2.1232812500000002</v>
      </c>
      <c r="M90" s="1">
        <f t="shared" si="34"/>
        <v>31.849218750000002</v>
      </c>
    </row>
    <row r="91" spans="2:27">
      <c r="B91" s="8">
        <f t="shared" si="46"/>
        <v>13.5</v>
      </c>
      <c r="C91" s="1">
        <f t="shared" si="24"/>
        <v>0.84375</v>
      </c>
      <c r="D91" s="1">
        <f t="shared" si="25"/>
        <v>12.65625</v>
      </c>
      <c r="E91" s="8">
        <f t="shared" si="26"/>
        <v>15.5</v>
      </c>
      <c r="F91" s="8">
        <f t="shared" si="27"/>
        <v>16.5</v>
      </c>
      <c r="G91" s="8">
        <f t="shared" si="28"/>
        <v>18</v>
      </c>
      <c r="H91" s="2">
        <f t="shared" si="29"/>
        <v>15.96875</v>
      </c>
      <c r="I91" s="2">
        <f t="shared" si="30"/>
        <v>16.96875</v>
      </c>
      <c r="J91" s="9">
        <f t="shared" si="31"/>
        <v>51.435000000000002</v>
      </c>
      <c r="K91" s="10">
        <f t="shared" si="32"/>
        <v>34.29</v>
      </c>
      <c r="L91" s="1">
        <f t="shared" si="33"/>
        <v>2.1431249999999999</v>
      </c>
      <c r="M91" s="1">
        <f t="shared" si="34"/>
        <v>32.146875000000001</v>
      </c>
    </row>
    <row r="97" spans="2:27" ht="25">
      <c r="B97" s="6" t="s">
        <v>26</v>
      </c>
      <c r="P97" s="6" t="s">
        <v>27</v>
      </c>
    </row>
    <row r="99" spans="2:27">
      <c r="C99" s="4" t="s">
        <v>1</v>
      </c>
      <c r="Q99" s="4" t="s">
        <v>1</v>
      </c>
    </row>
    <row r="100" spans="2:27">
      <c r="B100" s="7" t="s">
        <v>2</v>
      </c>
      <c r="C100" s="19">
        <f>100*(100/(100+A1)-1)</f>
        <v>-6.25</v>
      </c>
      <c r="P100" s="7" t="s">
        <v>3</v>
      </c>
      <c r="Q100" s="18">
        <f>A1</f>
        <v>6.666666666666667</v>
      </c>
    </row>
    <row r="101" spans="2:27">
      <c r="C101" s="3" t="s">
        <v>4</v>
      </c>
      <c r="G101" t="s">
        <v>32</v>
      </c>
      <c r="I101" t="s">
        <v>31</v>
      </c>
      <c r="Q101" s="3" t="s">
        <v>4</v>
      </c>
      <c r="U101" t="s">
        <v>33</v>
      </c>
      <c r="W101" t="s">
        <v>35</v>
      </c>
    </row>
    <row r="102" spans="2:27">
      <c r="B102" s="3" t="s">
        <v>14</v>
      </c>
      <c r="C102" s="3" t="s">
        <v>15</v>
      </c>
      <c r="D102" s="3" t="s">
        <v>16</v>
      </c>
      <c r="E102" s="42" t="s">
        <v>13</v>
      </c>
      <c r="F102" s="13" t="s">
        <v>10</v>
      </c>
      <c r="G102" s="15" t="s">
        <v>11</v>
      </c>
      <c r="H102" s="12" t="s">
        <v>12</v>
      </c>
      <c r="I102" s="14" t="s">
        <v>11</v>
      </c>
      <c r="J102" s="16" t="s">
        <v>12</v>
      </c>
      <c r="K102" s="3" t="s">
        <v>9</v>
      </c>
      <c r="L102" s="3" t="s">
        <v>8</v>
      </c>
      <c r="M102" s="3" t="s">
        <v>7</v>
      </c>
      <c r="P102" s="3" t="s">
        <v>16</v>
      </c>
      <c r="Q102" s="3" t="s">
        <v>15</v>
      </c>
      <c r="R102" s="3" t="s">
        <v>14</v>
      </c>
      <c r="S102" s="42" t="s">
        <v>13</v>
      </c>
      <c r="T102" s="13" t="s">
        <v>10</v>
      </c>
      <c r="U102" s="15" t="s">
        <v>11</v>
      </c>
      <c r="V102" s="12" t="s">
        <v>12</v>
      </c>
      <c r="W102" s="14" t="s">
        <v>11</v>
      </c>
      <c r="X102" s="16" t="s">
        <v>12</v>
      </c>
      <c r="Y102" s="3" t="s">
        <v>7</v>
      </c>
      <c r="Z102" s="3" t="s">
        <v>8</v>
      </c>
      <c r="AA102" s="3" t="s">
        <v>9</v>
      </c>
    </row>
    <row r="103" spans="2:27">
      <c r="B103" s="8">
        <v>22</v>
      </c>
      <c r="C103" s="1">
        <f t="shared" ref="C103:C140" si="48">B103-D103</f>
        <v>1.375</v>
      </c>
      <c r="D103" s="1">
        <f t="shared" ref="D103:D140" si="49">(100+$C$100)*B103/100</f>
        <v>20.625</v>
      </c>
      <c r="E103" s="8">
        <f t="shared" ref="E103:E140" si="50">B103*1.5</f>
        <v>33</v>
      </c>
      <c r="F103" s="9">
        <f t="shared" ref="F103:F140" si="51">M103*3-25</f>
        <v>0.98425196850394059</v>
      </c>
      <c r="G103" s="9">
        <f t="shared" ref="G103:G140" si="52">M103*3-24</f>
        <v>1.9842519685039406</v>
      </c>
      <c r="H103" s="9">
        <f t="shared" ref="H103:H140" si="53">M103*3-22.5</f>
        <v>3.4842519685039406</v>
      </c>
      <c r="I103" s="2">
        <f t="shared" ref="I103:I140" si="54">K103*3-22</f>
        <v>2.3602362204724372</v>
      </c>
      <c r="J103" s="2">
        <f t="shared" ref="J103:J140" si="55">K103*3-21</f>
        <v>3.3602362204724372</v>
      </c>
      <c r="K103" s="1">
        <f t="shared" ref="K103:K140" si="56">D103/2.54</f>
        <v>8.1200787401574797</v>
      </c>
      <c r="L103" s="1">
        <f t="shared" ref="L103:L140" si="57">C103/2.54</f>
        <v>0.54133858267716539</v>
      </c>
      <c r="M103" s="10">
        <f t="shared" ref="M103:M140" si="58">B103/2.54</f>
        <v>8.6614173228346463</v>
      </c>
      <c r="P103" s="8">
        <f>20+2/3</f>
        <v>20.666666666666668</v>
      </c>
      <c r="Q103" s="1">
        <f t="shared" ref="Q103:Q138" si="59">$Q$100*P103/100</f>
        <v>1.377777777777778</v>
      </c>
      <c r="R103" s="1">
        <f t="shared" ref="R103:R138" si="60">P103+Q103</f>
        <v>22.044444444444444</v>
      </c>
      <c r="S103" s="2">
        <f t="shared" ref="S103:S138" si="61">R103*1.5</f>
        <v>33.066666666666663</v>
      </c>
      <c r="T103" s="2">
        <f t="shared" ref="T103:T138" si="62">Y103*3-25</f>
        <v>1.0367454068241457</v>
      </c>
      <c r="U103" s="2">
        <f t="shared" ref="U103:U138" si="63">Y103*3-24</f>
        <v>2.0367454068241457</v>
      </c>
      <c r="V103" s="2">
        <f t="shared" ref="V103:V138" si="64">Y103*3-22.5</f>
        <v>3.5367454068241457</v>
      </c>
      <c r="W103" s="9">
        <f t="shared" ref="W103:W138" si="65">AA103*3-22</f>
        <v>2.4094488188976406</v>
      </c>
      <c r="X103" s="9">
        <f t="shared" ref="X103:X138" si="66">AA103*3-21</f>
        <v>3.4094488188976406</v>
      </c>
      <c r="Y103" s="1">
        <f t="shared" ref="Y103:Y138" si="67">R103/2.54</f>
        <v>8.6789151356080492</v>
      </c>
      <c r="Z103" s="1">
        <f t="shared" ref="Z103:Z138" si="68">Q103/2.54</f>
        <v>0.54243219597550318</v>
      </c>
      <c r="AA103" s="10">
        <f t="shared" ref="AA103:AA138" si="69">P103/2.54</f>
        <v>8.1364829396325469</v>
      </c>
    </row>
    <row r="104" spans="2:27">
      <c r="B104" s="8">
        <f t="shared" ref="B104:B140" si="70">B103+1/3</f>
        <v>22.333333333333332</v>
      </c>
      <c r="C104" s="1">
        <f t="shared" si="48"/>
        <v>1.3958333333333321</v>
      </c>
      <c r="D104" s="1">
        <f t="shared" si="49"/>
        <v>20.9375</v>
      </c>
      <c r="E104" s="8">
        <f t="shared" si="50"/>
        <v>33.5</v>
      </c>
      <c r="F104" s="9">
        <f t="shared" si="51"/>
        <v>1.3779527559055111</v>
      </c>
      <c r="G104" s="9">
        <f t="shared" si="52"/>
        <v>2.3779527559055111</v>
      </c>
      <c r="H104" s="9">
        <f t="shared" si="53"/>
        <v>3.8779527559055111</v>
      </c>
      <c r="I104" s="2">
        <f t="shared" si="54"/>
        <v>2.7293307086614149</v>
      </c>
      <c r="J104" s="2">
        <f t="shared" si="55"/>
        <v>3.7293307086614149</v>
      </c>
      <c r="K104" s="1">
        <f t="shared" si="56"/>
        <v>8.2431102362204722</v>
      </c>
      <c r="L104" s="1">
        <f t="shared" si="57"/>
        <v>0.54954068241469767</v>
      </c>
      <c r="M104" s="10">
        <f t="shared" si="58"/>
        <v>8.7926509186351698</v>
      </c>
      <c r="P104" s="8">
        <f t="shared" ref="P104:P138" si="71">P103+1/3</f>
        <v>21</v>
      </c>
      <c r="Q104" s="1">
        <f t="shared" si="59"/>
        <v>1.4</v>
      </c>
      <c r="R104" s="1">
        <f t="shared" si="60"/>
        <v>22.4</v>
      </c>
      <c r="S104" s="2">
        <f t="shared" si="61"/>
        <v>33.599999999999994</v>
      </c>
      <c r="T104" s="2">
        <f t="shared" si="62"/>
        <v>1.4566929133858224</v>
      </c>
      <c r="U104" s="2">
        <f t="shared" si="63"/>
        <v>2.4566929133858224</v>
      </c>
      <c r="V104" s="2">
        <f t="shared" si="64"/>
        <v>3.9566929133858224</v>
      </c>
      <c r="W104" s="9">
        <f t="shared" si="65"/>
        <v>2.8031496062992112</v>
      </c>
      <c r="X104" s="9">
        <f t="shared" si="66"/>
        <v>3.8031496062992112</v>
      </c>
      <c r="Y104" s="1">
        <f t="shared" si="67"/>
        <v>8.8188976377952741</v>
      </c>
      <c r="Z104" s="1">
        <f t="shared" si="68"/>
        <v>0.55118110236220463</v>
      </c>
      <c r="AA104" s="10">
        <f t="shared" si="69"/>
        <v>8.2677165354330704</v>
      </c>
    </row>
    <row r="105" spans="2:27">
      <c r="B105" s="8">
        <f t="shared" si="70"/>
        <v>22.666666666666664</v>
      </c>
      <c r="C105" s="1">
        <f t="shared" si="48"/>
        <v>1.4166666666666643</v>
      </c>
      <c r="D105" s="1">
        <f t="shared" si="49"/>
        <v>21.25</v>
      </c>
      <c r="E105" s="8">
        <f t="shared" si="50"/>
        <v>34</v>
      </c>
      <c r="F105" s="9">
        <f t="shared" si="51"/>
        <v>1.7716535433070852</v>
      </c>
      <c r="G105" s="9">
        <f t="shared" si="52"/>
        <v>2.7716535433070852</v>
      </c>
      <c r="H105" s="9">
        <f t="shared" si="53"/>
        <v>4.2716535433070852</v>
      </c>
      <c r="I105" s="2">
        <f t="shared" si="54"/>
        <v>3.0984251968503926</v>
      </c>
      <c r="J105" s="2">
        <f t="shared" si="55"/>
        <v>4.0984251968503926</v>
      </c>
      <c r="K105" s="1">
        <f t="shared" si="56"/>
        <v>8.3661417322834648</v>
      </c>
      <c r="L105" s="1">
        <f t="shared" si="57"/>
        <v>0.55774278215223005</v>
      </c>
      <c r="M105" s="10">
        <f t="shared" si="58"/>
        <v>8.9238845144356951</v>
      </c>
      <c r="P105" s="8">
        <f t="shared" si="71"/>
        <v>21.333333333333332</v>
      </c>
      <c r="Q105" s="1">
        <f t="shared" si="59"/>
        <v>1.4222222222222223</v>
      </c>
      <c r="R105" s="1">
        <f t="shared" si="60"/>
        <v>22.755555555555553</v>
      </c>
      <c r="S105" s="2">
        <f t="shared" si="61"/>
        <v>34.133333333333326</v>
      </c>
      <c r="T105" s="2">
        <f t="shared" si="62"/>
        <v>1.8766404199475026</v>
      </c>
      <c r="U105" s="2">
        <f t="shared" si="63"/>
        <v>2.8766404199475026</v>
      </c>
      <c r="V105" s="2">
        <f t="shared" si="64"/>
        <v>4.3766404199475026</v>
      </c>
      <c r="W105" s="9">
        <f t="shared" si="65"/>
        <v>3.1968503937007853</v>
      </c>
      <c r="X105" s="9">
        <f t="shared" si="66"/>
        <v>4.1968503937007853</v>
      </c>
      <c r="Y105" s="1">
        <f t="shared" si="67"/>
        <v>8.9588801399825009</v>
      </c>
      <c r="Z105" s="1">
        <f t="shared" si="68"/>
        <v>0.55993000874890642</v>
      </c>
      <c r="AA105" s="10">
        <f t="shared" si="69"/>
        <v>8.3989501312335957</v>
      </c>
    </row>
    <row r="106" spans="2:27">
      <c r="B106" s="8">
        <f t="shared" si="70"/>
        <v>22.999999999999996</v>
      </c>
      <c r="C106" s="1">
        <f t="shared" si="48"/>
        <v>1.4375</v>
      </c>
      <c r="D106" s="1">
        <f t="shared" si="49"/>
        <v>21.562499999999996</v>
      </c>
      <c r="E106" s="8">
        <f t="shared" si="50"/>
        <v>34.499999999999993</v>
      </c>
      <c r="F106" s="9">
        <f t="shared" si="51"/>
        <v>2.1653543307086558</v>
      </c>
      <c r="G106" s="9">
        <f t="shared" si="52"/>
        <v>3.1653543307086558</v>
      </c>
      <c r="H106" s="9">
        <f t="shared" si="53"/>
        <v>4.6653543307086558</v>
      </c>
      <c r="I106" s="2">
        <f t="shared" si="54"/>
        <v>3.4675196850393668</v>
      </c>
      <c r="J106" s="2">
        <f t="shared" si="55"/>
        <v>4.4675196850393668</v>
      </c>
      <c r="K106" s="1">
        <f t="shared" si="56"/>
        <v>8.4891732283464556</v>
      </c>
      <c r="L106" s="1">
        <f t="shared" si="57"/>
        <v>0.56594488188976377</v>
      </c>
      <c r="M106" s="10">
        <f t="shared" si="58"/>
        <v>9.0551181102362186</v>
      </c>
      <c r="P106" s="8">
        <f t="shared" si="71"/>
        <v>21.666666666666664</v>
      </c>
      <c r="Q106" s="1">
        <f t="shared" si="59"/>
        <v>1.4444444444444442</v>
      </c>
      <c r="R106" s="1">
        <f t="shared" si="60"/>
        <v>23.111111111111107</v>
      </c>
      <c r="S106" s="2">
        <f t="shared" si="61"/>
        <v>34.666666666666657</v>
      </c>
      <c r="T106" s="2">
        <f t="shared" si="62"/>
        <v>2.2965879265091829</v>
      </c>
      <c r="U106" s="2">
        <f t="shared" si="63"/>
        <v>3.2965879265091829</v>
      </c>
      <c r="V106" s="2">
        <f t="shared" si="64"/>
        <v>4.7965879265091829</v>
      </c>
      <c r="W106" s="9">
        <f t="shared" si="65"/>
        <v>3.5905511811023558</v>
      </c>
      <c r="X106" s="9">
        <f t="shared" si="66"/>
        <v>4.5905511811023558</v>
      </c>
      <c r="Y106" s="1">
        <f t="shared" si="67"/>
        <v>9.0988626421697276</v>
      </c>
      <c r="Z106" s="1">
        <f t="shared" si="68"/>
        <v>0.56867891513560798</v>
      </c>
      <c r="AA106" s="10">
        <f t="shared" si="69"/>
        <v>8.5301837270341192</v>
      </c>
    </row>
    <row r="107" spans="2:27">
      <c r="B107" s="8">
        <f t="shared" si="70"/>
        <v>23.333333333333329</v>
      </c>
      <c r="C107" s="1">
        <f t="shared" si="48"/>
        <v>1.4583333333333321</v>
      </c>
      <c r="D107" s="1">
        <f t="shared" si="49"/>
        <v>21.874999999999996</v>
      </c>
      <c r="E107" s="8">
        <f t="shared" si="50"/>
        <v>34.999999999999993</v>
      </c>
      <c r="F107" s="9">
        <f t="shared" si="51"/>
        <v>2.5590551181102299</v>
      </c>
      <c r="G107" s="9">
        <f t="shared" si="52"/>
        <v>3.5590551181102299</v>
      </c>
      <c r="H107" s="9">
        <f t="shared" si="53"/>
        <v>5.0590551181102299</v>
      </c>
      <c r="I107" s="2">
        <f t="shared" si="54"/>
        <v>3.8366141732283445</v>
      </c>
      <c r="J107" s="2">
        <f t="shared" si="55"/>
        <v>4.8366141732283445</v>
      </c>
      <c r="K107" s="1">
        <f t="shared" si="56"/>
        <v>8.6122047244094482</v>
      </c>
      <c r="L107" s="1">
        <f t="shared" si="57"/>
        <v>0.57414698162729616</v>
      </c>
      <c r="M107" s="10">
        <f t="shared" si="58"/>
        <v>9.1863517060367439</v>
      </c>
      <c r="P107" s="8">
        <f t="shared" si="71"/>
        <v>21.999999999999996</v>
      </c>
      <c r="Q107" s="1">
        <f t="shared" si="59"/>
        <v>1.4666666666666666</v>
      </c>
      <c r="R107" s="1">
        <f t="shared" si="60"/>
        <v>23.466666666666661</v>
      </c>
      <c r="S107" s="2">
        <f t="shared" si="61"/>
        <v>35.199999999999989</v>
      </c>
      <c r="T107" s="2">
        <f t="shared" si="62"/>
        <v>2.7165354330708595</v>
      </c>
      <c r="U107" s="2">
        <f t="shared" si="63"/>
        <v>3.7165354330708595</v>
      </c>
      <c r="V107" s="2">
        <f t="shared" si="64"/>
        <v>5.2165354330708595</v>
      </c>
      <c r="W107" s="9">
        <f t="shared" si="65"/>
        <v>3.9842519685039335</v>
      </c>
      <c r="X107" s="9">
        <f t="shared" si="66"/>
        <v>4.9842519685039335</v>
      </c>
      <c r="Y107" s="1">
        <f t="shared" si="67"/>
        <v>9.2388451443569526</v>
      </c>
      <c r="Z107" s="1">
        <f t="shared" si="68"/>
        <v>0.57742782152230965</v>
      </c>
      <c r="AA107" s="10">
        <f t="shared" si="69"/>
        <v>8.6614173228346445</v>
      </c>
    </row>
    <row r="108" spans="2:27">
      <c r="B108" s="8">
        <f t="shared" si="70"/>
        <v>23.666666666666661</v>
      </c>
      <c r="C108" s="1">
        <f t="shared" si="48"/>
        <v>1.4791666666666643</v>
      </c>
      <c r="D108" s="1">
        <f t="shared" si="49"/>
        <v>22.187499999999996</v>
      </c>
      <c r="E108" s="8">
        <f t="shared" si="50"/>
        <v>35.499999999999993</v>
      </c>
      <c r="F108" s="9">
        <f t="shared" si="51"/>
        <v>2.9527559055118004</v>
      </c>
      <c r="G108" s="9">
        <f t="shared" si="52"/>
        <v>3.9527559055118004</v>
      </c>
      <c r="H108" s="9">
        <f t="shared" si="53"/>
        <v>5.4527559055118004</v>
      </c>
      <c r="I108" s="2">
        <f t="shared" si="54"/>
        <v>4.2057086614173187</v>
      </c>
      <c r="J108" s="2">
        <f t="shared" si="55"/>
        <v>5.2057086614173187</v>
      </c>
      <c r="K108" s="1">
        <f t="shared" si="56"/>
        <v>8.735236220472439</v>
      </c>
      <c r="L108" s="1">
        <f t="shared" si="57"/>
        <v>0.58234908136482844</v>
      </c>
      <c r="M108" s="10">
        <f t="shared" si="58"/>
        <v>9.3175853018372674</v>
      </c>
      <c r="P108" s="8">
        <f t="shared" si="71"/>
        <v>22.333333333333329</v>
      </c>
      <c r="Q108" s="1">
        <f t="shared" si="59"/>
        <v>1.4888888888888885</v>
      </c>
      <c r="R108" s="1">
        <f t="shared" si="60"/>
        <v>23.822222222222216</v>
      </c>
      <c r="S108" s="2">
        <f t="shared" si="61"/>
        <v>35.73333333333332</v>
      </c>
      <c r="T108" s="2">
        <f t="shared" si="62"/>
        <v>3.1364829396325362</v>
      </c>
      <c r="U108" s="2">
        <f t="shared" si="63"/>
        <v>4.1364829396325362</v>
      </c>
      <c r="V108" s="2">
        <f t="shared" si="64"/>
        <v>5.6364829396325362</v>
      </c>
      <c r="W108" s="9">
        <f t="shared" si="65"/>
        <v>4.377952755905504</v>
      </c>
      <c r="X108" s="9">
        <f t="shared" si="66"/>
        <v>5.377952755905504</v>
      </c>
      <c r="Y108" s="1">
        <f t="shared" si="67"/>
        <v>9.3788276465441793</v>
      </c>
      <c r="Z108" s="1">
        <f t="shared" si="68"/>
        <v>0.58617672790901121</v>
      </c>
      <c r="AA108" s="10">
        <f t="shared" si="69"/>
        <v>8.792650918635168</v>
      </c>
    </row>
    <row r="109" spans="2:27">
      <c r="B109" s="8">
        <f t="shared" si="70"/>
        <v>23.999999999999993</v>
      </c>
      <c r="C109" s="1">
        <f t="shared" si="48"/>
        <v>1.4999999999999964</v>
      </c>
      <c r="D109" s="1">
        <f t="shared" si="49"/>
        <v>22.499999999999996</v>
      </c>
      <c r="E109" s="8">
        <f t="shared" si="50"/>
        <v>35.999999999999986</v>
      </c>
      <c r="F109" s="9">
        <f t="shared" si="51"/>
        <v>3.3464566929133781</v>
      </c>
      <c r="G109" s="9">
        <f t="shared" si="52"/>
        <v>4.3464566929133781</v>
      </c>
      <c r="H109" s="9">
        <f t="shared" si="53"/>
        <v>5.8464566929133781</v>
      </c>
      <c r="I109" s="2">
        <f t="shared" si="54"/>
        <v>4.5748031496062964</v>
      </c>
      <c r="J109" s="2">
        <f t="shared" si="55"/>
        <v>5.5748031496062964</v>
      </c>
      <c r="K109" s="1">
        <f t="shared" si="56"/>
        <v>8.8582677165354315</v>
      </c>
      <c r="L109" s="1">
        <f t="shared" si="57"/>
        <v>0.59055118110236082</v>
      </c>
      <c r="M109" s="10">
        <f t="shared" si="58"/>
        <v>9.4488188976377927</v>
      </c>
      <c r="P109" s="8">
        <f t="shared" si="71"/>
        <v>22.666666666666661</v>
      </c>
      <c r="Q109" s="1">
        <f t="shared" si="59"/>
        <v>1.5111111111111108</v>
      </c>
      <c r="R109" s="1">
        <f t="shared" si="60"/>
        <v>24.17777777777777</v>
      </c>
      <c r="S109" s="2">
        <f t="shared" si="61"/>
        <v>36.266666666666652</v>
      </c>
      <c r="T109" s="2">
        <f t="shared" si="62"/>
        <v>3.55643044619422</v>
      </c>
      <c r="U109" s="2">
        <f t="shared" si="63"/>
        <v>4.55643044619422</v>
      </c>
      <c r="V109" s="2">
        <f t="shared" si="64"/>
        <v>6.05643044619422</v>
      </c>
      <c r="W109" s="9">
        <f t="shared" si="65"/>
        <v>4.7716535433070817</v>
      </c>
      <c r="X109" s="9">
        <f t="shared" si="66"/>
        <v>5.7716535433070817</v>
      </c>
      <c r="Y109" s="1">
        <f t="shared" si="67"/>
        <v>9.5188101487314061</v>
      </c>
      <c r="Z109" s="1">
        <f t="shared" si="68"/>
        <v>0.59492563429571288</v>
      </c>
      <c r="AA109" s="10">
        <f t="shared" si="69"/>
        <v>8.9238845144356933</v>
      </c>
    </row>
    <row r="110" spans="2:27">
      <c r="B110" s="8">
        <f t="shared" si="70"/>
        <v>24.333333333333325</v>
      </c>
      <c r="C110" s="1">
        <f t="shared" si="48"/>
        <v>1.5208333333333357</v>
      </c>
      <c r="D110" s="1">
        <f t="shared" si="49"/>
        <v>22.812499999999989</v>
      </c>
      <c r="E110" s="8">
        <f t="shared" si="50"/>
        <v>36.499999999999986</v>
      </c>
      <c r="F110" s="9">
        <f t="shared" si="51"/>
        <v>3.7401574803149487</v>
      </c>
      <c r="G110" s="9">
        <f t="shared" si="52"/>
        <v>4.7401574803149487</v>
      </c>
      <c r="H110" s="9">
        <f t="shared" si="53"/>
        <v>6.2401574803149487</v>
      </c>
      <c r="I110" s="2">
        <f t="shared" si="54"/>
        <v>4.9438976377952599</v>
      </c>
      <c r="J110" s="2">
        <f t="shared" si="55"/>
        <v>5.9438976377952599</v>
      </c>
      <c r="K110" s="1">
        <f t="shared" si="56"/>
        <v>8.9812992125984206</v>
      </c>
      <c r="L110" s="1">
        <f t="shared" si="57"/>
        <v>0.59875328083989598</v>
      </c>
      <c r="M110" s="10">
        <f t="shared" si="58"/>
        <v>9.5800524934383162</v>
      </c>
      <c r="P110" s="8">
        <f t="shared" si="71"/>
        <v>22.999999999999993</v>
      </c>
      <c r="Q110" s="1">
        <f t="shared" si="59"/>
        <v>1.5333333333333328</v>
      </c>
      <c r="R110" s="1">
        <f t="shared" si="60"/>
        <v>24.533333333333324</v>
      </c>
      <c r="S110" s="2">
        <f t="shared" si="61"/>
        <v>36.799999999999983</v>
      </c>
      <c r="T110" s="2">
        <f t="shared" si="62"/>
        <v>3.9763779527558931</v>
      </c>
      <c r="U110" s="2">
        <f t="shared" si="63"/>
        <v>4.9763779527558931</v>
      </c>
      <c r="V110" s="2">
        <f t="shared" si="64"/>
        <v>6.4763779527558931</v>
      </c>
      <c r="W110" s="9">
        <f t="shared" si="65"/>
        <v>5.1653543307086522</v>
      </c>
      <c r="X110" s="9">
        <f t="shared" si="66"/>
        <v>6.1653543307086522</v>
      </c>
      <c r="Y110" s="1">
        <f t="shared" si="67"/>
        <v>9.658792650918631</v>
      </c>
      <c r="Z110" s="1">
        <f t="shared" si="68"/>
        <v>0.60367454068241444</v>
      </c>
      <c r="AA110" s="10">
        <f t="shared" si="69"/>
        <v>9.0551181102362168</v>
      </c>
    </row>
    <row r="111" spans="2:27">
      <c r="B111" s="8">
        <f t="shared" si="70"/>
        <v>24.666666666666657</v>
      </c>
      <c r="C111" s="1">
        <f t="shared" si="48"/>
        <v>1.5416666666666679</v>
      </c>
      <c r="D111" s="1">
        <f t="shared" si="49"/>
        <v>23.124999999999989</v>
      </c>
      <c r="E111" s="8">
        <f t="shared" si="50"/>
        <v>36.999999999999986</v>
      </c>
      <c r="F111" s="9">
        <f t="shared" si="51"/>
        <v>4.1338582677165263</v>
      </c>
      <c r="G111" s="9">
        <f t="shared" si="52"/>
        <v>5.1338582677165263</v>
      </c>
      <c r="H111" s="9">
        <f t="shared" si="53"/>
        <v>6.6338582677165263</v>
      </c>
      <c r="I111" s="2">
        <f t="shared" si="54"/>
        <v>5.3129921259842376</v>
      </c>
      <c r="J111" s="2">
        <f t="shared" si="55"/>
        <v>6.3129921259842376</v>
      </c>
      <c r="K111" s="1">
        <f t="shared" si="56"/>
        <v>9.1043307086614131</v>
      </c>
      <c r="L111" s="1">
        <f t="shared" si="57"/>
        <v>0.60695538057742826</v>
      </c>
      <c r="M111" s="10">
        <f t="shared" si="58"/>
        <v>9.7112860892388415</v>
      </c>
      <c r="P111" s="8">
        <f t="shared" si="71"/>
        <v>23.333333333333325</v>
      </c>
      <c r="Q111" s="1">
        <f t="shared" si="59"/>
        <v>1.5555555555555551</v>
      </c>
      <c r="R111" s="1">
        <f t="shared" si="60"/>
        <v>24.888888888888879</v>
      </c>
      <c r="S111" s="2">
        <f t="shared" si="61"/>
        <v>37.333333333333314</v>
      </c>
      <c r="T111" s="2">
        <f t="shared" si="62"/>
        <v>4.3963254593175733</v>
      </c>
      <c r="U111" s="2">
        <f t="shared" si="63"/>
        <v>5.3963254593175733</v>
      </c>
      <c r="V111" s="2">
        <f t="shared" si="64"/>
        <v>6.8963254593175733</v>
      </c>
      <c r="W111" s="9">
        <f t="shared" si="65"/>
        <v>5.5590551181102263</v>
      </c>
      <c r="X111" s="9">
        <f t="shared" si="66"/>
        <v>6.5590551181102263</v>
      </c>
      <c r="Y111" s="1">
        <f t="shared" si="67"/>
        <v>9.7987751531058578</v>
      </c>
      <c r="Z111" s="1">
        <f t="shared" si="68"/>
        <v>0.61242344706911622</v>
      </c>
      <c r="AA111" s="10">
        <f t="shared" si="69"/>
        <v>9.1863517060367421</v>
      </c>
    </row>
    <row r="112" spans="2:27">
      <c r="B112" s="8">
        <f t="shared" si="70"/>
        <v>24.999999999999989</v>
      </c>
      <c r="C112" s="1">
        <f t="shared" si="48"/>
        <v>1.5625</v>
      </c>
      <c r="D112" s="1">
        <f t="shared" si="49"/>
        <v>23.437499999999989</v>
      </c>
      <c r="E112" s="8">
        <f t="shared" si="50"/>
        <v>37.499999999999986</v>
      </c>
      <c r="F112" s="9">
        <f t="shared" si="51"/>
        <v>4.5275590551180969</v>
      </c>
      <c r="G112" s="9">
        <f t="shared" si="52"/>
        <v>5.5275590551180969</v>
      </c>
      <c r="H112" s="9">
        <f t="shared" si="53"/>
        <v>7.0275590551180969</v>
      </c>
      <c r="I112" s="2">
        <f t="shared" si="54"/>
        <v>5.6820866141732154</v>
      </c>
      <c r="J112" s="2">
        <f t="shared" si="55"/>
        <v>6.6820866141732154</v>
      </c>
      <c r="K112" s="1">
        <f t="shared" si="56"/>
        <v>9.2273622047244057</v>
      </c>
      <c r="L112" s="1">
        <f t="shared" si="57"/>
        <v>0.61515748031496065</v>
      </c>
      <c r="M112" s="10">
        <f t="shared" si="58"/>
        <v>9.842519685039365</v>
      </c>
      <c r="P112" s="8">
        <f t="shared" si="71"/>
        <v>23.666666666666657</v>
      </c>
      <c r="Q112" s="1">
        <f t="shared" si="59"/>
        <v>1.5777777777777771</v>
      </c>
      <c r="R112" s="1">
        <f t="shared" si="60"/>
        <v>25.244444444444433</v>
      </c>
      <c r="S112" s="2">
        <f t="shared" si="61"/>
        <v>37.866666666666646</v>
      </c>
      <c r="T112" s="2">
        <f t="shared" si="62"/>
        <v>4.8162729658792536</v>
      </c>
      <c r="U112" s="2">
        <f t="shared" si="63"/>
        <v>5.8162729658792536</v>
      </c>
      <c r="V112" s="2">
        <f t="shared" si="64"/>
        <v>7.3162729658792536</v>
      </c>
      <c r="W112" s="9">
        <f t="shared" si="65"/>
        <v>5.9527559055117969</v>
      </c>
      <c r="X112" s="9">
        <f t="shared" si="66"/>
        <v>6.9527559055117969</v>
      </c>
      <c r="Y112" s="1">
        <f t="shared" si="67"/>
        <v>9.9387576552930845</v>
      </c>
      <c r="Z112" s="1">
        <f t="shared" si="68"/>
        <v>0.62117235345581778</v>
      </c>
      <c r="AA112" s="10">
        <f t="shared" si="69"/>
        <v>9.3175853018372656</v>
      </c>
    </row>
    <row r="113" spans="2:27">
      <c r="B113" s="8">
        <f t="shared" si="70"/>
        <v>25.333333333333321</v>
      </c>
      <c r="C113" s="1">
        <f t="shared" si="48"/>
        <v>1.5833333333333321</v>
      </c>
      <c r="D113" s="1">
        <f t="shared" si="49"/>
        <v>23.749999999999989</v>
      </c>
      <c r="E113" s="8">
        <f t="shared" si="50"/>
        <v>37.999999999999986</v>
      </c>
      <c r="F113" s="9">
        <f t="shared" si="51"/>
        <v>4.921259842519671</v>
      </c>
      <c r="G113" s="9">
        <f t="shared" si="52"/>
        <v>5.921259842519671</v>
      </c>
      <c r="H113" s="9">
        <f t="shared" si="53"/>
        <v>7.421259842519671</v>
      </c>
      <c r="I113" s="2">
        <f t="shared" si="54"/>
        <v>6.0511811023621895</v>
      </c>
      <c r="J113" s="2">
        <f t="shared" si="55"/>
        <v>7.0511811023621895</v>
      </c>
      <c r="K113" s="1">
        <f t="shared" si="56"/>
        <v>9.3503937007873965</v>
      </c>
      <c r="L113" s="1">
        <f t="shared" si="57"/>
        <v>0.62335958005249292</v>
      </c>
      <c r="M113" s="10">
        <f t="shared" si="58"/>
        <v>9.9737532808398903</v>
      </c>
      <c r="P113" s="8">
        <f t="shared" si="71"/>
        <v>23.999999999999989</v>
      </c>
      <c r="Q113" s="1">
        <f t="shared" si="59"/>
        <v>1.5999999999999994</v>
      </c>
      <c r="R113" s="1">
        <f t="shared" si="60"/>
        <v>25.599999999999987</v>
      </c>
      <c r="S113" s="2">
        <f t="shared" si="61"/>
        <v>38.399999999999977</v>
      </c>
      <c r="T113" s="2">
        <f t="shared" si="62"/>
        <v>5.2362204724409267</v>
      </c>
      <c r="U113" s="2">
        <f t="shared" si="63"/>
        <v>6.2362204724409267</v>
      </c>
      <c r="V113" s="2">
        <f t="shared" si="64"/>
        <v>7.7362204724409267</v>
      </c>
      <c r="W113" s="9">
        <f t="shared" si="65"/>
        <v>6.346456692913371</v>
      </c>
      <c r="X113" s="9">
        <f t="shared" si="66"/>
        <v>7.346456692913371</v>
      </c>
      <c r="Y113" s="1">
        <f t="shared" si="67"/>
        <v>10.078740157480309</v>
      </c>
      <c r="Z113" s="1">
        <f t="shared" si="68"/>
        <v>0.62992125984251945</v>
      </c>
      <c r="AA113" s="10">
        <f t="shared" si="69"/>
        <v>9.4488188976377909</v>
      </c>
    </row>
    <row r="114" spans="2:27">
      <c r="B114" s="8">
        <f t="shared" si="70"/>
        <v>25.666666666666654</v>
      </c>
      <c r="C114" s="1">
        <f t="shared" si="48"/>
        <v>1.6041666666666679</v>
      </c>
      <c r="D114" s="1">
        <f t="shared" si="49"/>
        <v>24.062499999999986</v>
      </c>
      <c r="E114" s="8">
        <f t="shared" si="50"/>
        <v>38.499999999999979</v>
      </c>
      <c r="F114" s="9">
        <f t="shared" si="51"/>
        <v>5.3149606299212415</v>
      </c>
      <c r="G114" s="9">
        <f t="shared" si="52"/>
        <v>6.3149606299212415</v>
      </c>
      <c r="H114" s="9">
        <f t="shared" si="53"/>
        <v>7.8149606299212415</v>
      </c>
      <c r="I114" s="2">
        <f t="shared" si="54"/>
        <v>6.4202755905511637</v>
      </c>
      <c r="J114" s="2">
        <f t="shared" si="55"/>
        <v>7.4202755905511637</v>
      </c>
      <c r="K114" s="1">
        <f t="shared" si="56"/>
        <v>9.4734251968503873</v>
      </c>
      <c r="L114" s="1">
        <f t="shared" si="57"/>
        <v>0.63156167979002675</v>
      </c>
      <c r="M114" s="10">
        <f t="shared" si="58"/>
        <v>10.104986876640414</v>
      </c>
      <c r="P114" s="8">
        <f t="shared" si="71"/>
        <v>24.333333333333321</v>
      </c>
      <c r="Q114" s="1">
        <f t="shared" si="59"/>
        <v>1.6222222222222213</v>
      </c>
      <c r="R114" s="1">
        <f t="shared" si="60"/>
        <v>25.955555555555542</v>
      </c>
      <c r="S114" s="2">
        <f t="shared" si="61"/>
        <v>38.933333333333309</v>
      </c>
      <c r="T114" s="2">
        <f t="shared" si="62"/>
        <v>5.6561679790026105</v>
      </c>
      <c r="U114" s="2">
        <f t="shared" si="63"/>
        <v>6.6561679790026105</v>
      </c>
      <c r="V114" s="2">
        <f t="shared" si="64"/>
        <v>8.1561679790026105</v>
      </c>
      <c r="W114" s="9">
        <f t="shared" si="65"/>
        <v>6.7401574803149487</v>
      </c>
      <c r="X114" s="9">
        <f t="shared" si="66"/>
        <v>7.7401574803149487</v>
      </c>
      <c r="Y114" s="1">
        <f t="shared" si="67"/>
        <v>10.218722659667536</v>
      </c>
      <c r="Z114" s="1">
        <f t="shared" si="68"/>
        <v>0.63867016622922101</v>
      </c>
      <c r="AA114" s="10">
        <f t="shared" si="69"/>
        <v>9.5800524934383162</v>
      </c>
    </row>
    <row r="115" spans="2:27">
      <c r="B115" s="8">
        <f t="shared" si="70"/>
        <v>25.999999999999986</v>
      </c>
      <c r="C115" s="1">
        <f t="shared" si="48"/>
        <v>1.625</v>
      </c>
      <c r="D115" s="1">
        <f t="shared" si="49"/>
        <v>24.374999999999986</v>
      </c>
      <c r="E115" s="8">
        <f t="shared" si="50"/>
        <v>38.999999999999979</v>
      </c>
      <c r="F115" s="9">
        <f t="shared" si="51"/>
        <v>5.7086614173228156</v>
      </c>
      <c r="G115" s="9">
        <f t="shared" si="52"/>
        <v>6.7086614173228156</v>
      </c>
      <c r="H115" s="9">
        <f t="shared" si="53"/>
        <v>8.2086614173228156</v>
      </c>
      <c r="I115" s="2">
        <f t="shared" si="54"/>
        <v>6.7893700787401414</v>
      </c>
      <c r="J115" s="2">
        <f t="shared" si="55"/>
        <v>7.7893700787401414</v>
      </c>
      <c r="K115" s="1">
        <f t="shared" si="56"/>
        <v>9.5964566929133799</v>
      </c>
      <c r="L115" s="1">
        <f t="shared" si="57"/>
        <v>0.63976377952755903</v>
      </c>
      <c r="M115" s="10">
        <f t="shared" si="58"/>
        <v>10.236220472440939</v>
      </c>
      <c r="P115" s="8">
        <f t="shared" si="71"/>
        <v>24.666666666666654</v>
      </c>
      <c r="Q115" s="1">
        <f t="shared" si="59"/>
        <v>1.6444444444444437</v>
      </c>
      <c r="R115" s="1">
        <f t="shared" si="60"/>
        <v>26.311111111111096</v>
      </c>
      <c r="S115" s="2">
        <f t="shared" si="61"/>
        <v>39.46666666666664</v>
      </c>
      <c r="T115" s="2">
        <f t="shared" si="62"/>
        <v>6.0761154855642836</v>
      </c>
      <c r="U115" s="2">
        <f t="shared" si="63"/>
        <v>7.0761154855642836</v>
      </c>
      <c r="V115" s="2">
        <f t="shared" si="64"/>
        <v>8.5761154855642836</v>
      </c>
      <c r="W115" s="9">
        <f t="shared" si="65"/>
        <v>7.1338582677165192</v>
      </c>
      <c r="X115" s="9">
        <f t="shared" si="66"/>
        <v>8.1338582677165192</v>
      </c>
      <c r="Y115" s="1">
        <f t="shared" si="67"/>
        <v>10.358705161854761</v>
      </c>
      <c r="Z115" s="1">
        <f t="shared" si="68"/>
        <v>0.64741907261592269</v>
      </c>
      <c r="AA115" s="10">
        <f t="shared" si="69"/>
        <v>9.7112860892388397</v>
      </c>
    </row>
    <row r="116" spans="2:27">
      <c r="B116" s="8">
        <f t="shared" si="70"/>
        <v>26.333333333333318</v>
      </c>
      <c r="C116" s="1">
        <f t="shared" si="48"/>
        <v>1.6458333333333321</v>
      </c>
      <c r="D116" s="1">
        <f t="shared" si="49"/>
        <v>24.687499999999986</v>
      </c>
      <c r="E116" s="8">
        <f t="shared" si="50"/>
        <v>39.499999999999979</v>
      </c>
      <c r="F116" s="9">
        <f t="shared" si="51"/>
        <v>6.1023622047243933</v>
      </c>
      <c r="G116" s="9">
        <f t="shared" si="52"/>
        <v>7.1023622047243933</v>
      </c>
      <c r="H116" s="9">
        <f t="shared" si="53"/>
        <v>8.6023622047243933</v>
      </c>
      <c r="I116" s="2">
        <f t="shared" si="54"/>
        <v>7.1584645669291191</v>
      </c>
      <c r="J116" s="2">
        <f t="shared" si="55"/>
        <v>8.1584645669291191</v>
      </c>
      <c r="K116" s="1">
        <f t="shared" si="56"/>
        <v>9.7194881889763725</v>
      </c>
      <c r="L116" s="1">
        <f t="shared" si="57"/>
        <v>0.64796587926509142</v>
      </c>
      <c r="M116" s="10">
        <f t="shared" si="58"/>
        <v>10.367454068241464</v>
      </c>
      <c r="P116" s="8">
        <f t="shared" si="71"/>
        <v>24.999999999999986</v>
      </c>
      <c r="Q116" s="1">
        <f t="shared" si="59"/>
        <v>1.6666666666666656</v>
      </c>
      <c r="R116" s="1">
        <f t="shared" si="60"/>
        <v>26.66666666666665</v>
      </c>
      <c r="S116" s="2">
        <f t="shared" si="61"/>
        <v>39.999999999999972</v>
      </c>
      <c r="T116" s="2">
        <f t="shared" si="62"/>
        <v>6.4960629921259638</v>
      </c>
      <c r="U116" s="2">
        <f t="shared" si="63"/>
        <v>7.4960629921259638</v>
      </c>
      <c r="V116" s="2">
        <f t="shared" si="64"/>
        <v>8.9960629921259638</v>
      </c>
      <c r="W116" s="9">
        <f t="shared" si="65"/>
        <v>7.5275590551180969</v>
      </c>
      <c r="X116" s="9">
        <f t="shared" si="66"/>
        <v>8.5275590551180969</v>
      </c>
      <c r="Y116" s="1">
        <f t="shared" si="67"/>
        <v>10.498687664041988</v>
      </c>
      <c r="Z116" s="1">
        <f t="shared" si="68"/>
        <v>0.65616797900262425</v>
      </c>
      <c r="AA116" s="10">
        <f t="shared" si="69"/>
        <v>9.842519685039365</v>
      </c>
    </row>
    <row r="117" spans="2:27">
      <c r="B117" s="8">
        <f t="shared" si="70"/>
        <v>26.66666666666665</v>
      </c>
      <c r="C117" s="1">
        <f t="shared" si="48"/>
        <v>1.6666666666666643</v>
      </c>
      <c r="D117" s="1">
        <f t="shared" si="49"/>
        <v>24.999999999999986</v>
      </c>
      <c r="E117" s="8">
        <f t="shared" si="50"/>
        <v>39.999999999999972</v>
      </c>
      <c r="F117" s="9">
        <f t="shared" si="51"/>
        <v>6.4960629921259638</v>
      </c>
      <c r="G117" s="9">
        <f t="shared" si="52"/>
        <v>7.4960629921259638</v>
      </c>
      <c r="H117" s="9">
        <f t="shared" si="53"/>
        <v>8.9960629921259638</v>
      </c>
      <c r="I117" s="2">
        <f t="shared" si="54"/>
        <v>7.5275590551180969</v>
      </c>
      <c r="J117" s="2">
        <f t="shared" si="55"/>
        <v>8.5275590551180969</v>
      </c>
      <c r="K117" s="1">
        <f t="shared" si="56"/>
        <v>9.842519685039365</v>
      </c>
      <c r="L117" s="1">
        <f t="shared" si="57"/>
        <v>0.65616797900262369</v>
      </c>
      <c r="M117" s="10">
        <f t="shared" si="58"/>
        <v>10.498687664041988</v>
      </c>
      <c r="P117" s="8">
        <f t="shared" si="71"/>
        <v>25.333333333333318</v>
      </c>
      <c r="Q117" s="1">
        <f t="shared" si="59"/>
        <v>1.688888888888888</v>
      </c>
      <c r="R117" s="1">
        <f t="shared" si="60"/>
        <v>27.022222222222204</v>
      </c>
      <c r="S117" s="2">
        <f t="shared" si="61"/>
        <v>40.533333333333303</v>
      </c>
      <c r="T117" s="2">
        <f t="shared" si="62"/>
        <v>6.9160104986876441</v>
      </c>
      <c r="U117" s="2">
        <f t="shared" si="63"/>
        <v>7.9160104986876441</v>
      </c>
      <c r="V117" s="2">
        <f t="shared" si="64"/>
        <v>9.4160104986876441</v>
      </c>
      <c r="W117" s="9">
        <f t="shared" si="65"/>
        <v>7.9212598425196674</v>
      </c>
      <c r="X117" s="9">
        <f t="shared" si="66"/>
        <v>8.9212598425196674</v>
      </c>
      <c r="Y117" s="1">
        <f t="shared" si="67"/>
        <v>10.638670166229215</v>
      </c>
      <c r="Z117" s="1">
        <f t="shared" si="68"/>
        <v>0.66491688538932592</v>
      </c>
      <c r="AA117" s="10">
        <f t="shared" si="69"/>
        <v>9.9737532808398885</v>
      </c>
    </row>
    <row r="118" spans="2:27">
      <c r="B118" s="8">
        <f t="shared" si="70"/>
        <v>26.999999999999982</v>
      </c>
      <c r="C118" s="1">
        <f t="shared" si="48"/>
        <v>1.6875</v>
      </c>
      <c r="D118" s="1">
        <f t="shared" si="49"/>
        <v>25.312499999999982</v>
      </c>
      <c r="E118" s="8">
        <f t="shared" si="50"/>
        <v>40.499999999999972</v>
      </c>
      <c r="F118" s="9">
        <f t="shared" si="51"/>
        <v>6.8897637795275415</v>
      </c>
      <c r="G118" s="9">
        <f t="shared" si="52"/>
        <v>7.8897637795275415</v>
      </c>
      <c r="H118" s="9">
        <f t="shared" si="53"/>
        <v>9.3897637795275415</v>
      </c>
      <c r="I118" s="2">
        <f t="shared" si="54"/>
        <v>7.8966535433070675</v>
      </c>
      <c r="J118" s="2">
        <f t="shared" si="55"/>
        <v>8.8966535433070675</v>
      </c>
      <c r="K118" s="1">
        <f t="shared" si="56"/>
        <v>9.9655511811023558</v>
      </c>
      <c r="L118" s="1">
        <f t="shared" si="57"/>
        <v>0.66437007874015752</v>
      </c>
      <c r="M118" s="10">
        <f t="shared" si="58"/>
        <v>10.629921259842513</v>
      </c>
      <c r="P118" s="8">
        <f t="shared" si="71"/>
        <v>25.66666666666665</v>
      </c>
      <c r="Q118" s="1">
        <f t="shared" si="59"/>
        <v>1.7111111111111099</v>
      </c>
      <c r="R118" s="1">
        <f t="shared" si="60"/>
        <v>27.377777777777759</v>
      </c>
      <c r="S118" s="2">
        <f t="shared" si="61"/>
        <v>41.066666666666634</v>
      </c>
      <c r="T118" s="2">
        <f t="shared" si="62"/>
        <v>7.3359580052493172</v>
      </c>
      <c r="U118" s="2">
        <f t="shared" si="63"/>
        <v>8.3359580052493172</v>
      </c>
      <c r="V118" s="2">
        <f t="shared" si="64"/>
        <v>9.8359580052493172</v>
      </c>
      <c r="W118" s="9">
        <f t="shared" si="65"/>
        <v>8.3149606299212415</v>
      </c>
      <c r="X118" s="9">
        <f t="shared" si="66"/>
        <v>9.3149606299212415</v>
      </c>
      <c r="Y118" s="1">
        <f t="shared" si="67"/>
        <v>10.77865266841644</v>
      </c>
      <c r="Z118" s="1">
        <f t="shared" si="68"/>
        <v>0.67366579177602748</v>
      </c>
      <c r="AA118" s="10">
        <f t="shared" si="69"/>
        <v>10.104986876640414</v>
      </c>
    </row>
    <row r="119" spans="2:27">
      <c r="B119" s="8">
        <f t="shared" si="70"/>
        <v>27.333333333333314</v>
      </c>
      <c r="C119" s="1">
        <f t="shared" si="48"/>
        <v>1.7083333333333321</v>
      </c>
      <c r="D119" s="1">
        <f t="shared" si="49"/>
        <v>25.624999999999982</v>
      </c>
      <c r="E119" s="8">
        <f t="shared" si="50"/>
        <v>40.999999999999972</v>
      </c>
      <c r="F119" s="9">
        <f t="shared" si="51"/>
        <v>7.283464566929112</v>
      </c>
      <c r="G119" s="9">
        <f t="shared" si="52"/>
        <v>8.283464566929112</v>
      </c>
      <c r="H119" s="9">
        <f t="shared" si="53"/>
        <v>9.783464566929112</v>
      </c>
      <c r="I119" s="2">
        <f t="shared" si="54"/>
        <v>8.2657480314960381</v>
      </c>
      <c r="J119" s="2">
        <f t="shared" si="55"/>
        <v>9.2657480314960381</v>
      </c>
      <c r="K119" s="1">
        <f t="shared" si="56"/>
        <v>10.088582677165347</v>
      </c>
      <c r="L119" s="1">
        <f t="shared" si="57"/>
        <v>0.6725721784776898</v>
      </c>
      <c r="M119" s="10">
        <f t="shared" si="58"/>
        <v>10.761154855643037</v>
      </c>
      <c r="P119" s="8">
        <f t="shared" si="71"/>
        <v>25.999999999999982</v>
      </c>
      <c r="Q119" s="1">
        <f t="shared" si="59"/>
        <v>1.7333333333333323</v>
      </c>
      <c r="R119" s="1">
        <f t="shared" si="60"/>
        <v>27.733333333333313</v>
      </c>
      <c r="S119" s="2">
        <f t="shared" si="61"/>
        <v>41.599999999999966</v>
      </c>
      <c r="T119" s="2">
        <f t="shared" si="62"/>
        <v>7.755905511811001</v>
      </c>
      <c r="U119" s="2">
        <f t="shared" si="63"/>
        <v>8.755905511811001</v>
      </c>
      <c r="V119" s="2">
        <f t="shared" si="64"/>
        <v>10.255905511811001</v>
      </c>
      <c r="W119" s="9">
        <f t="shared" si="65"/>
        <v>8.7086614173228121</v>
      </c>
      <c r="X119" s="9">
        <f t="shared" si="66"/>
        <v>9.7086614173228121</v>
      </c>
      <c r="Y119" s="1">
        <f t="shared" si="67"/>
        <v>10.918635170603666</v>
      </c>
      <c r="Z119" s="1">
        <f t="shared" si="68"/>
        <v>0.68241469816272926</v>
      </c>
      <c r="AA119" s="10">
        <f t="shared" si="69"/>
        <v>10.236220472440937</v>
      </c>
    </row>
    <row r="120" spans="2:27">
      <c r="B120" s="8">
        <f t="shared" si="70"/>
        <v>27.666666666666647</v>
      </c>
      <c r="C120" s="1">
        <f t="shared" si="48"/>
        <v>1.7291666666666643</v>
      </c>
      <c r="D120" s="1">
        <f t="shared" si="49"/>
        <v>25.937499999999982</v>
      </c>
      <c r="E120" s="8">
        <f t="shared" si="50"/>
        <v>41.499999999999972</v>
      </c>
      <c r="F120" s="9">
        <f t="shared" si="51"/>
        <v>7.6771653543306826</v>
      </c>
      <c r="G120" s="9">
        <f t="shared" si="52"/>
        <v>8.6771653543306826</v>
      </c>
      <c r="H120" s="9">
        <f t="shared" si="53"/>
        <v>10.177165354330683</v>
      </c>
      <c r="I120" s="2">
        <f t="shared" si="54"/>
        <v>8.6348425196850158</v>
      </c>
      <c r="J120" s="2">
        <f t="shared" si="55"/>
        <v>9.6348425196850158</v>
      </c>
      <c r="K120" s="1">
        <f t="shared" si="56"/>
        <v>10.211614173228339</v>
      </c>
      <c r="L120" s="1">
        <f t="shared" si="57"/>
        <v>0.68077427821522218</v>
      </c>
      <c r="M120" s="10">
        <f t="shared" si="58"/>
        <v>10.892388451443562</v>
      </c>
      <c r="P120" s="8">
        <f t="shared" si="71"/>
        <v>26.333333333333314</v>
      </c>
      <c r="Q120" s="1">
        <f t="shared" si="59"/>
        <v>1.7555555555555542</v>
      </c>
      <c r="R120" s="1">
        <f t="shared" si="60"/>
        <v>28.088888888888867</v>
      </c>
      <c r="S120" s="2">
        <f t="shared" si="61"/>
        <v>42.133333333333297</v>
      </c>
      <c r="T120" s="2">
        <f t="shared" si="62"/>
        <v>8.1758530183726776</v>
      </c>
      <c r="U120" s="2">
        <f t="shared" si="63"/>
        <v>9.1758530183726776</v>
      </c>
      <c r="V120" s="2">
        <f t="shared" si="64"/>
        <v>10.675853018372678</v>
      </c>
      <c r="W120" s="9">
        <f t="shared" si="65"/>
        <v>9.1023622047243862</v>
      </c>
      <c r="X120" s="9">
        <f t="shared" si="66"/>
        <v>10.102362204724386</v>
      </c>
      <c r="Y120" s="1">
        <f t="shared" si="67"/>
        <v>11.058617672790893</v>
      </c>
      <c r="Z120" s="1">
        <f t="shared" si="68"/>
        <v>0.69116360454943082</v>
      </c>
      <c r="AA120" s="10">
        <f t="shared" si="69"/>
        <v>10.367454068241463</v>
      </c>
    </row>
    <row r="121" spans="2:27">
      <c r="B121" s="8">
        <f t="shared" si="70"/>
        <v>27.999999999999979</v>
      </c>
      <c r="C121" s="1">
        <f t="shared" si="48"/>
        <v>1.7499999999999964</v>
      </c>
      <c r="D121" s="1">
        <f t="shared" si="49"/>
        <v>26.249999999999982</v>
      </c>
      <c r="E121" s="8">
        <f t="shared" si="50"/>
        <v>41.999999999999972</v>
      </c>
      <c r="F121" s="9">
        <f t="shared" si="51"/>
        <v>8.0708661417322531</v>
      </c>
      <c r="G121" s="9">
        <f t="shared" si="52"/>
        <v>9.0708661417322531</v>
      </c>
      <c r="H121" s="9">
        <f t="shared" si="53"/>
        <v>10.570866141732253</v>
      </c>
      <c r="I121" s="2">
        <f t="shared" si="54"/>
        <v>9.0039370078739935</v>
      </c>
      <c r="J121" s="2">
        <f t="shared" si="55"/>
        <v>10.003937007873994</v>
      </c>
      <c r="K121" s="1">
        <f t="shared" si="56"/>
        <v>10.334645669291332</v>
      </c>
      <c r="L121" s="1">
        <f t="shared" si="57"/>
        <v>0.68897637795275446</v>
      </c>
      <c r="M121" s="10">
        <f t="shared" si="58"/>
        <v>11.023622047244086</v>
      </c>
      <c r="P121" s="8">
        <f t="shared" si="71"/>
        <v>26.666666666666647</v>
      </c>
      <c r="Q121" s="1">
        <f t="shared" si="59"/>
        <v>1.7777777777777766</v>
      </c>
      <c r="R121" s="1">
        <f t="shared" si="60"/>
        <v>28.444444444444422</v>
      </c>
      <c r="S121" s="2">
        <f t="shared" si="61"/>
        <v>42.666666666666629</v>
      </c>
      <c r="T121" s="2">
        <f t="shared" si="62"/>
        <v>8.5958005249343543</v>
      </c>
      <c r="U121" s="2">
        <f t="shared" si="63"/>
        <v>9.5958005249343543</v>
      </c>
      <c r="V121" s="2">
        <f t="shared" si="64"/>
        <v>11.095800524934354</v>
      </c>
      <c r="W121" s="9">
        <f t="shared" si="65"/>
        <v>9.4960629921259567</v>
      </c>
      <c r="X121" s="9">
        <f t="shared" si="66"/>
        <v>10.496062992125957</v>
      </c>
      <c r="Y121" s="1">
        <f t="shared" si="67"/>
        <v>11.198600174978118</v>
      </c>
      <c r="Z121" s="1">
        <f t="shared" si="68"/>
        <v>0.69991251093613249</v>
      </c>
      <c r="AA121" s="10">
        <f t="shared" si="69"/>
        <v>10.498687664041986</v>
      </c>
    </row>
    <row r="122" spans="2:27">
      <c r="B122" s="8">
        <f t="shared" si="70"/>
        <v>28.333333333333311</v>
      </c>
      <c r="C122" s="1">
        <f t="shared" si="48"/>
        <v>1.7708333333333321</v>
      </c>
      <c r="D122" s="1">
        <f t="shared" si="49"/>
        <v>26.562499999999979</v>
      </c>
      <c r="E122" s="8">
        <f t="shared" si="50"/>
        <v>42.499999999999964</v>
      </c>
      <c r="F122" s="9">
        <f t="shared" si="51"/>
        <v>8.4645669291338308</v>
      </c>
      <c r="G122" s="9">
        <f t="shared" si="52"/>
        <v>9.4645669291338308</v>
      </c>
      <c r="H122" s="9">
        <f t="shared" si="53"/>
        <v>10.964566929133831</v>
      </c>
      <c r="I122" s="2">
        <f t="shared" si="54"/>
        <v>9.3730314960629677</v>
      </c>
      <c r="J122" s="2">
        <f t="shared" si="55"/>
        <v>10.373031496062968</v>
      </c>
      <c r="K122" s="1">
        <f t="shared" si="56"/>
        <v>10.457677165354323</v>
      </c>
      <c r="L122" s="1">
        <f t="shared" si="57"/>
        <v>0.69717847769028829</v>
      </c>
      <c r="M122" s="10">
        <f t="shared" si="58"/>
        <v>11.154855643044611</v>
      </c>
      <c r="P122" s="8">
        <f t="shared" si="71"/>
        <v>26.999999999999979</v>
      </c>
      <c r="Q122" s="1">
        <f t="shared" si="59"/>
        <v>1.7999999999999985</v>
      </c>
      <c r="R122" s="1">
        <f t="shared" si="60"/>
        <v>28.799999999999976</v>
      </c>
      <c r="S122" s="2">
        <f t="shared" si="61"/>
        <v>43.19999999999996</v>
      </c>
      <c r="T122" s="2">
        <f t="shared" si="62"/>
        <v>9.015748031496031</v>
      </c>
      <c r="U122" s="2">
        <f t="shared" si="63"/>
        <v>10.015748031496031</v>
      </c>
      <c r="V122" s="2">
        <f t="shared" si="64"/>
        <v>11.515748031496031</v>
      </c>
      <c r="W122" s="9">
        <f t="shared" si="65"/>
        <v>9.8897637795275344</v>
      </c>
      <c r="X122" s="9">
        <f t="shared" si="66"/>
        <v>10.889763779527534</v>
      </c>
      <c r="Y122" s="1">
        <f t="shared" si="67"/>
        <v>11.338582677165345</v>
      </c>
      <c r="Z122" s="1">
        <f t="shared" si="68"/>
        <v>0.70866141732283405</v>
      </c>
      <c r="AA122" s="10">
        <f t="shared" si="69"/>
        <v>10.629921259842511</v>
      </c>
    </row>
    <row r="123" spans="2:27">
      <c r="B123" s="8">
        <f t="shared" si="70"/>
        <v>28.666666666666643</v>
      </c>
      <c r="C123" s="1">
        <f t="shared" si="48"/>
        <v>1.7916666666666643</v>
      </c>
      <c r="D123" s="1">
        <f t="shared" si="49"/>
        <v>26.874999999999979</v>
      </c>
      <c r="E123" s="8">
        <f t="shared" si="50"/>
        <v>42.999999999999964</v>
      </c>
      <c r="F123" s="9">
        <f t="shared" si="51"/>
        <v>8.8582677165354013</v>
      </c>
      <c r="G123" s="9">
        <f t="shared" si="52"/>
        <v>9.8582677165354013</v>
      </c>
      <c r="H123" s="9">
        <f t="shared" si="53"/>
        <v>11.358267716535401</v>
      </c>
      <c r="I123" s="2">
        <f t="shared" si="54"/>
        <v>9.7421259842519454</v>
      </c>
      <c r="J123" s="2">
        <f t="shared" si="55"/>
        <v>10.742125984251945</v>
      </c>
      <c r="K123" s="1">
        <f t="shared" si="56"/>
        <v>10.580708661417315</v>
      </c>
      <c r="L123" s="1">
        <f t="shared" si="57"/>
        <v>0.70538057742782057</v>
      </c>
      <c r="M123" s="10">
        <f t="shared" si="58"/>
        <v>11.286089238845134</v>
      </c>
      <c r="P123" s="8">
        <f t="shared" si="71"/>
        <v>27.333333333333311</v>
      </c>
      <c r="Q123" s="1">
        <f t="shared" si="59"/>
        <v>1.8222222222222209</v>
      </c>
      <c r="R123" s="1">
        <f t="shared" si="60"/>
        <v>29.15555555555553</v>
      </c>
      <c r="S123" s="2">
        <f t="shared" si="61"/>
        <v>43.733333333333292</v>
      </c>
      <c r="T123" s="2">
        <f t="shared" si="62"/>
        <v>9.4356955380577148</v>
      </c>
      <c r="U123" s="2">
        <f t="shared" si="63"/>
        <v>10.435695538057715</v>
      </c>
      <c r="V123" s="2">
        <f t="shared" si="64"/>
        <v>11.935695538057715</v>
      </c>
      <c r="W123" s="9">
        <f t="shared" si="65"/>
        <v>10.283464566929105</v>
      </c>
      <c r="X123" s="9">
        <f t="shared" si="66"/>
        <v>11.283464566929105</v>
      </c>
      <c r="Y123" s="1">
        <f t="shared" si="67"/>
        <v>11.478565179352572</v>
      </c>
      <c r="Z123" s="1">
        <f t="shared" si="68"/>
        <v>0.71741032370953572</v>
      </c>
      <c r="AA123" s="10">
        <f t="shared" si="69"/>
        <v>10.761154855643035</v>
      </c>
    </row>
    <row r="124" spans="2:27">
      <c r="B124" s="8">
        <f t="shared" si="70"/>
        <v>28.999999999999975</v>
      </c>
      <c r="C124" s="1">
        <f t="shared" si="48"/>
        <v>1.8124999999999964</v>
      </c>
      <c r="D124" s="1">
        <f t="shared" si="49"/>
        <v>27.187499999999979</v>
      </c>
      <c r="E124" s="8">
        <f t="shared" si="50"/>
        <v>43.499999999999964</v>
      </c>
      <c r="F124" s="9">
        <f t="shared" si="51"/>
        <v>9.251968503936979</v>
      </c>
      <c r="G124" s="9">
        <f t="shared" si="52"/>
        <v>10.251968503936979</v>
      </c>
      <c r="H124" s="9">
        <f t="shared" si="53"/>
        <v>11.751968503936979</v>
      </c>
      <c r="I124" s="2">
        <f t="shared" si="54"/>
        <v>10.11122047244092</v>
      </c>
      <c r="J124" s="2">
        <f t="shared" si="55"/>
        <v>11.11122047244092</v>
      </c>
      <c r="K124" s="1">
        <f t="shared" si="56"/>
        <v>10.703740157480306</v>
      </c>
      <c r="L124" s="1">
        <f t="shared" si="57"/>
        <v>0.71358267716535295</v>
      </c>
      <c r="M124" s="10">
        <f t="shared" si="58"/>
        <v>11.41732283464566</v>
      </c>
      <c r="P124" s="8">
        <f t="shared" si="71"/>
        <v>27.666666666666643</v>
      </c>
      <c r="Q124" s="1">
        <f t="shared" si="59"/>
        <v>1.8444444444444428</v>
      </c>
      <c r="R124" s="1">
        <f t="shared" si="60"/>
        <v>29.511111111111084</v>
      </c>
      <c r="S124" s="2">
        <f t="shared" si="61"/>
        <v>44.266666666666623</v>
      </c>
      <c r="T124" s="2">
        <f t="shared" si="62"/>
        <v>9.8556430446193914</v>
      </c>
      <c r="U124" s="2">
        <f t="shared" si="63"/>
        <v>10.855643044619391</v>
      </c>
      <c r="V124" s="2">
        <f t="shared" si="64"/>
        <v>12.355643044619391</v>
      </c>
      <c r="W124" s="9">
        <f t="shared" si="65"/>
        <v>10.677165354330683</v>
      </c>
      <c r="X124" s="9">
        <f t="shared" si="66"/>
        <v>11.677165354330683</v>
      </c>
      <c r="Y124" s="1">
        <f t="shared" si="67"/>
        <v>11.618547681539797</v>
      </c>
      <c r="Z124" s="1">
        <f t="shared" si="68"/>
        <v>0.72615923009623728</v>
      </c>
      <c r="AA124" s="10">
        <f t="shared" si="69"/>
        <v>10.89238845144356</v>
      </c>
    </row>
    <row r="125" spans="2:27">
      <c r="B125" s="8">
        <f t="shared" si="70"/>
        <v>29.333333333333307</v>
      </c>
      <c r="C125" s="1">
        <f t="shared" si="48"/>
        <v>1.8333333333333286</v>
      </c>
      <c r="D125" s="1">
        <f t="shared" si="49"/>
        <v>27.499999999999979</v>
      </c>
      <c r="E125" s="8">
        <f t="shared" si="50"/>
        <v>43.999999999999957</v>
      </c>
      <c r="F125" s="9">
        <f t="shared" si="51"/>
        <v>9.6456692913385496</v>
      </c>
      <c r="G125" s="9">
        <f t="shared" si="52"/>
        <v>10.64566929133855</v>
      </c>
      <c r="H125" s="9">
        <f t="shared" si="53"/>
        <v>12.14566929133855</v>
      </c>
      <c r="I125" s="2">
        <f t="shared" si="54"/>
        <v>10.480314960629897</v>
      </c>
      <c r="J125" s="2">
        <f t="shared" si="55"/>
        <v>11.480314960629897</v>
      </c>
      <c r="K125" s="1">
        <f t="shared" si="56"/>
        <v>10.826771653543299</v>
      </c>
      <c r="L125" s="1">
        <f t="shared" si="57"/>
        <v>0.72178477690288523</v>
      </c>
      <c r="M125" s="10">
        <f t="shared" si="58"/>
        <v>11.548556430446183</v>
      </c>
      <c r="P125" s="8">
        <f t="shared" si="71"/>
        <v>27.999999999999975</v>
      </c>
      <c r="Q125" s="1">
        <f t="shared" si="59"/>
        <v>1.8666666666666651</v>
      </c>
      <c r="R125" s="1">
        <f t="shared" si="60"/>
        <v>29.866666666666639</v>
      </c>
      <c r="S125" s="2">
        <f t="shared" si="61"/>
        <v>44.799999999999955</v>
      </c>
      <c r="T125" s="2">
        <f t="shared" si="62"/>
        <v>10.275590551181068</v>
      </c>
      <c r="U125" s="2">
        <f t="shared" si="63"/>
        <v>11.275590551181068</v>
      </c>
      <c r="V125" s="2">
        <f t="shared" si="64"/>
        <v>12.775590551181068</v>
      </c>
      <c r="W125" s="9">
        <f t="shared" si="65"/>
        <v>11.070866141732253</v>
      </c>
      <c r="X125" s="9">
        <f t="shared" si="66"/>
        <v>12.070866141732253</v>
      </c>
      <c r="Y125" s="1">
        <f t="shared" si="67"/>
        <v>11.758530183727023</v>
      </c>
      <c r="Z125" s="1">
        <f t="shared" si="68"/>
        <v>0.73490813648293907</v>
      </c>
      <c r="AA125" s="10">
        <f t="shared" si="69"/>
        <v>11.023622047244084</v>
      </c>
    </row>
    <row r="126" spans="2:27">
      <c r="B126" s="8">
        <f t="shared" si="70"/>
        <v>29.666666666666639</v>
      </c>
      <c r="C126" s="1">
        <f t="shared" si="48"/>
        <v>1.8541666666666679</v>
      </c>
      <c r="D126" s="1">
        <f t="shared" si="49"/>
        <v>27.812499999999972</v>
      </c>
      <c r="E126" s="8">
        <f t="shared" si="50"/>
        <v>44.499999999999957</v>
      </c>
      <c r="F126" s="9">
        <f t="shared" si="51"/>
        <v>10.039370078740127</v>
      </c>
      <c r="G126" s="9">
        <f t="shared" si="52"/>
        <v>11.039370078740127</v>
      </c>
      <c r="H126" s="9">
        <f t="shared" si="53"/>
        <v>12.539370078740127</v>
      </c>
      <c r="I126" s="2">
        <f t="shared" si="54"/>
        <v>10.849409448818861</v>
      </c>
      <c r="J126" s="2">
        <f t="shared" si="55"/>
        <v>11.849409448818861</v>
      </c>
      <c r="K126" s="1">
        <f t="shared" si="56"/>
        <v>10.949803149606288</v>
      </c>
      <c r="L126" s="1">
        <f t="shared" si="57"/>
        <v>0.72998687664042039</v>
      </c>
      <c r="M126" s="10">
        <f t="shared" si="58"/>
        <v>11.679790026246708</v>
      </c>
      <c r="P126" s="8">
        <f t="shared" si="71"/>
        <v>28.333333333333307</v>
      </c>
      <c r="Q126" s="1">
        <f t="shared" si="59"/>
        <v>1.8888888888888871</v>
      </c>
      <c r="R126" s="1">
        <f t="shared" si="60"/>
        <v>30.222222222222193</v>
      </c>
      <c r="S126" s="2">
        <f t="shared" si="61"/>
        <v>45.333333333333286</v>
      </c>
      <c r="T126" s="2">
        <f t="shared" si="62"/>
        <v>10.695538057742745</v>
      </c>
      <c r="U126" s="2">
        <f t="shared" si="63"/>
        <v>11.695538057742745</v>
      </c>
      <c r="V126" s="2">
        <f t="shared" si="64"/>
        <v>13.195538057742745</v>
      </c>
      <c r="W126" s="9">
        <f t="shared" si="65"/>
        <v>11.464566929133824</v>
      </c>
      <c r="X126" s="9">
        <f t="shared" si="66"/>
        <v>12.464566929133824</v>
      </c>
      <c r="Y126" s="1">
        <f t="shared" si="67"/>
        <v>11.898512685914248</v>
      </c>
      <c r="Z126" s="1">
        <f t="shared" si="68"/>
        <v>0.74365704286964052</v>
      </c>
      <c r="AA126" s="10">
        <f t="shared" si="69"/>
        <v>11.154855643044609</v>
      </c>
    </row>
    <row r="127" spans="2:27">
      <c r="B127" s="8">
        <f t="shared" si="70"/>
        <v>29.999999999999972</v>
      </c>
      <c r="C127" s="1">
        <f t="shared" si="48"/>
        <v>1.875</v>
      </c>
      <c r="D127" s="1">
        <f t="shared" si="49"/>
        <v>28.124999999999972</v>
      </c>
      <c r="E127" s="8">
        <f t="shared" si="50"/>
        <v>44.999999999999957</v>
      </c>
      <c r="F127" s="9">
        <f t="shared" si="51"/>
        <v>10.433070866141698</v>
      </c>
      <c r="G127" s="9">
        <f t="shared" si="52"/>
        <v>11.433070866141698</v>
      </c>
      <c r="H127" s="9">
        <f t="shared" si="53"/>
        <v>12.933070866141698</v>
      </c>
      <c r="I127" s="2">
        <f t="shared" si="54"/>
        <v>11.218503937007839</v>
      </c>
      <c r="J127" s="2">
        <f t="shared" si="55"/>
        <v>12.218503937007839</v>
      </c>
      <c r="K127" s="1">
        <f t="shared" si="56"/>
        <v>11.07283464566928</v>
      </c>
      <c r="L127" s="1">
        <f t="shared" si="57"/>
        <v>0.73818897637795278</v>
      </c>
      <c r="M127" s="10">
        <f t="shared" si="58"/>
        <v>11.811023622047232</v>
      </c>
      <c r="P127" s="8">
        <f t="shared" si="71"/>
        <v>28.666666666666639</v>
      </c>
      <c r="Q127" s="1">
        <f t="shared" si="59"/>
        <v>1.9111111111111094</v>
      </c>
      <c r="R127" s="1">
        <f t="shared" si="60"/>
        <v>30.577777777777747</v>
      </c>
      <c r="S127" s="2">
        <f t="shared" si="61"/>
        <v>45.866666666666617</v>
      </c>
      <c r="T127" s="2">
        <f t="shared" si="62"/>
        <v>11.115485564304421</v>
      </c>
      <c r="U127" s="2">
        <f t="shared" si="63"/>
        <v>12.115485564304421</v>
      </c>
      <c r="V127" s="2">
        <f t="shared" si="64"/>
        <v>13.615485564304421</v>
      </c>
      <c r="W127" s="9">
        <f t="shared" si="65"/>
        <v>11.858267716535394</v>
      </c>
      <c r="X127" s="9">
        <f t="shared" si="66"/>
        <v>12.858267716535394</v>
      </c>
      <c r="Y127" s="1">
        <f t="shared" si="67"/>
        <v>12.038495188101475</v>
      </c>
      <c r="Z127" s="1">
        <f t="shared" si="68"/>
        <v>0.7524059492563423</v>
      </c>
      <c r="AA127" s="10">
        <f t="shared" si="69"/>
        <v>11.286089238845133</v>
      </c>
    </row>
    <row r="128" spans="2:27">
      <c r="B128" s="8">
        <f t="shared" si="70"/>
        <v>30.333333333333304</v>
      </c>
      <c r="C128" s="1">
        <f t="shared" si="48"/>
        <v>1.8958333333333321</v>
      </c>
      <c r="D128" s="1">
        <f t="shared" si="49"/>
        <v>28.437499999999972</v>
      </c>
      <c r="E128" s="8">
        <f t="shared" si="50"/>
        <v>45.499999999999957</v>
      </c>
      <c r="F128" s="9">
        <f t="shared" si="51"/>
        <v>10.826771653543275</v>
      </c>
      <c r="G128" s="9">
        <f t="shared" si="52"/>
        <v>11.826771653543275</v>
      </c>
      <c r="H128" s="9">
        <f t="shared" si="53"/>
        <v>13.326771653543275</v>
      </c>
      <c r="I128" s="2">
        <f t="shared" si="54"/>
        <v>11.587598425196816</v>
      </c>
      <c r="J128" s="2">
        <f t="shared" si="55"/>
        <v>12.587598425196816</v>
      </c>
      <c r="K128" s="1">
        <f t="shared" si="56"/>
        <v>11.195866141732273</v>
      </c>
      <c r="L128" s="1">
        <f t="shared" si="57"/>
        <v>0.74639107611548505</v>
      </c>
      <c r="M128" s="10">
        <f t="shared" si="58"/>
        <v>11.942257217847757</v>
      </c>
      <c r="P128" s="8">
        <f t="shared" si="71"/>
        <v>28.999999999999972</v>
      </c>
      <c r="Q128" s="1">
        <f t="shared" si="59"/>
        <v>1.9333333333333313</v>
      </c>
      <c r="R128" s="1">
        <f t="shared" si="60"/>
        <v>30.933333333333302</v>
      </c>
      <c r="S128" s="2">
        <f t="shared" si="61"/>
        <v>46.399999999999949</v>
      </c>
      <c r="T128" s="2">
        <f t="shared" si="62"/>
        <v>11.535433070866105</v>
      </c>
      <c r="U128" s="2">
        <f t="shared" si="63"/>
        <v>12.535433070866105</v>
      </c>
      <c r="V128" s="2">
        <f t="shared" si="64"/>
        <v>14.035433070866105</v>
      </c>
      <c r="W128" s="9">
        <f t="shared" si="65"/>
        <v>12.251968503936972</v>
      </c>
      <c r="X128" s="9">
        <f t="shared" si="66"/>
        <v>13.251968503936972</v>
      </c>
      <c r="Y128" s="1">
        <f t="shared" si="67"/>
        <v>12.178477690288702</v>
      </c>
      <c r="Z128" s="1">
        <f t="shared" si="68"/>
        <v>0.76115485564304386</v>
      </c>
      <c r="AA128" s="10">
        <f t="shared" si="69"/>
        <v>11.417322834645658</v>
      </c>
    </row>
    <row r="129" spans="2:27">
      <c r="B129" s="8">
        <f t="shared" si="70"/>
        <v>30.666666666666636</v>
      </c>
      <c r="C129" s="1">
        <f t="shared" si="48"/>
        <v>1.9166666666666643</v>
      </c>
      <c r="D129" s="1">
        <f t="shared" si="49"/>
        <v>28.749999999999972</v>
      </c>
      <c r="E129" s="8">
        <f t="shared" si="50"/>
        <v>45.999999999999957</v>
      </c>
      <c r="F129" s="9">
        <f t="shared" si="51"/>
        <v>11.220472440944846</v>
      </c>
      <c r="G129" s="9">
        <f t="shared" si="52"/>
        <v>12.220472440944846</v>
      </c>
      <c r="H129" s="9">
        <f t="shared" si="53"/>
        <v>13.720472440944846</v>
      </c>
      <c r="I129" s="2">
        <f t="shared" si="54"/>
        <v>11.956692913385794</v>
      </c>
      <c r="J129" s="2">
        <f t="shared" si="55"/>
        <v>12.956692913385794</v>
      </c>
      <c r="K129" s="1">
        <f t="shared" si="56"/>
        <v>11.318897637795263</v>
      </c>
      <c r="L129" s="1">
        <f t="shared" si="57"/>
        <v>0.75459317585301744</v>
      </c>
      <c r="M129" s="10">
        <f t="shared" si="58"/>
        <v>12.073490813648281</v>
      </c>
      <c r="P129" s="8">
        <f t="shared" si="71"/>
        <v>29.333333333333304</v>
      </c>
      <c r="Q129" s="1">
        <f t="shared" si="59"/>
        <v>1.9555555555555537</v>
      </c>
      <c r="R129" s="1">
        <f t="shared" si="60"/>
        <v>31.288888888888856</v>
      </c>
      <c r="S129" s="2">
        <f t="shared" si="61"/>
        <v>46.93333333333328</v>
      </c>
      <c r="T129" s="2">
        <f t="shared" si="62"/>
        <v>11.955380577427782</v>
      </c>
      <c r="U129" s="2">
        <f t="shared" si="63"/>
        <v>12.955380577427782</v>
      </c>
      <c r="V129" s="2">
        <f t="shared" si="64"/>
        <v>14.455380577427782</v>
      </c>
      <c r="W129" s="9">
        <f t="shared" si="65"/>
        <v>12.64566929133855</v>
      </c>
      <c r="X129" s="9">
        <f t="shared" si="66"/>
        <v>13.64566929133855</v>
      </c>
      <c r="Y129" s="1">
        <f t="shared" si="67"/>
        <v>12.318460192475927</v>
      </c>
      <c r="Z129" s="1">
        <f t="shared" si="68"/>
        <v>0.76990376202974553</v>
      </c>
      <c r="AA129" s="10">
        <f t="shared" si="69"/>
        <v>11.548556430446183</v>
      </c>
    </row>
    <row r="130" spans="2:27">
      <c r="B130" s="8">
        <f t="shared" si="70"/>
        <v>30.999999999999968</v>
      </c>
      <c r="C130" s="1">
        <f t="shared" si="48"/>
        <v>1.9375</v>
      </c>
      <c r="D130" s="1">
        <f t="shared" si="49"/>
        <v>29.062499999999968</v>
      </c>
      <c r="E130" s="8">
        <f t="shared" si="50"/>
        <v>46.49999999999995</v>
      </c>
      <c r="F130" s="9">
        <f t="shared" si="51"/>
        <v>11.614173228346417</v>
      </c>
      <c r="G130" s="9">
        <f t="shared" si="52"/>
        <v>12.614173228346417</v>
      </c>
      <c r="H130" s="9">
        <f t="shared" si="53"/>
        <v>14.114173228346417</v>
      </c>
      <c r="I130" s="2">
        <f t="shared" si="54"/>
        <v>12.325787401574765</v>
      </c>
      <c r="J130" s="2">
        <f t="shared" si="55"/>
        <v>13.325787401574765</v>
      </c>
      <c r="K130" s="1">
        <f t="shared" si="56"/>
        <v>11.441929133858254</v>
      </c>
      <c r="L130" s="1">
        <f t="shared" si="57"/>
        <v>0.76279527559055116</v>
      </c>
      <c r="M130" s="10">
        <f t="shared" si="58"/>
        <v>12.204724409448806</v>
      </c>
      <c r="P130" s="8">
        <f t="shared" si="71"/>
        <v>29.666666666666636</v>
      </c>
      <c r="Q130" s="1">
        <f t="shared" si="59"/>
        <v>1.9777777777777756</v>
      </c>
      <c r="R130" s="1">
        <f t="shared" si="60"/>
        <v>31.64444444444441</v>
      </c>
      <c r="S130" s="2">
        <f t="shared" si="61"/>
        <v>47.466666666666612</v>
      </c>
      <c r="T130" s="2">
        <f t="shared" si="62"/>
        <v>12.375328083989459</v>
      </c>
      <c r="U130" s="2">
        <f t="shared" si="63"/>
        <v>13.375328083989459</v>
      </c>
      <c r="V130" s="2">
        <f t="shared" si="64"/>
        <v>14.875328083989459</v>
      </c>
      <c r="W130" s="9">
        <f t="shared" si="65"/>
        <v>13.03937007874012</v>
      </c>
      <c r="X130" s="9">
        <f t="shared" si="66"/>
        <v>14.03937007874012</v>
      </c>
      <c r="Y130" s="1">
        <f t="shared" si="67"/>
        <v>12.458442694663153</v>
      </c>
      <c r="Z130" s="1">
        <f t="shared" si="68"/>
        <v>0.77865266841644709</v>
      </c>
      <c r="AA130" s="10">
        <f t="shared" si="69"/>
        <v>11.679790026246707</v>
      </c>
    </row>
    <row r="131" spans="2:27">
      <c r="B131" s="8">
        <f t="shared" si="70"/>
        <v>31.3333333333333</v>
      </c>
      <c r="C131" s="1">
        <f t="shared" si="48"/>
        <v>1.9583333333333321</v>
      </c>
      <c r="D131" s="1">
        <f t="shared" si="49"/>
        <v>29.374999999999968</v>
      </c>
      <c r="E131" s="8">
        <f t="shared" si="50"/>
        <v>46.99999999999995</v>
      </c>
      <c r="F131" s="9">
        <f t="shared" si="51"/>
        <v>12.007874015747994</v>
      </c>
      <c r="G131" s="9">
        <f t="shared" si="52"/>
        <v>13.007874015747994</v>
      </c>
      <c r="H131" s="9">
        <f t="shared" si="53"/>
        <v>14.507874015747994</v>
      </c>
      <c r="I131" s="2">
        <f t="shared" si="54"/>
        <v>12.694881889763742</v>
      </c>
      <c r="J131" s="2">
        <f t="shared" si="55"/>
        <v>13.694881889763742</v>
      </c>
      <c r="K131" s="1">
        <f t="shared" si="56"/>
        <v>11.564960629921247</v>
      </c>
      <c r="L131" s="1">
        <f t="shared" si="57"/>
        <v>0.77099737532808355</v>
      </c>
      <c r="M131" s="10">
        <f t="shared" si="58"/>
        <v>12.335958005249331</v>
      </c>
      <c r="P131" s="8">
        <f t="shared" si="71"/>
        <v>29.999999999999968</v>
      </c>
      <c r="Q131" s="1">
        <f t="shared" si="59"/>
        <v>1.999999999999998</v>
      </c>
      <c r="R131" s="1">
        <f t="shared" si="60"/>
        <v>31.999999999999964</v>
      </c>
      <c r="S131" s="2">
        <f t="shared" si="61"/>
        <v>47.999999999999943</v>
      </c>
      <c r="T131" s="2">
        <f t="shared" si="62"/>
        <v>12.795275590551142</v>
      </c>
      <c r="U131" s="2">
        <f t="shared" si="63"/>
        <v>13.795275590551142</v>
      </c>
      <c r="V131" s="2">
        <f t="shared" si="64"/>
        <v>15.295275590551142</v>
      </c>
      <c r="W131" s="9">
        <f t="shared" si="65"/>
        <v>13.433070866141698</v>
      </c>
      <c r="X131" s="9">
        <f t="shared" si="66"/>
        <v>14.433070866141698</v>
      </c>
      <c r="Y131" s="1">
        <f t="shared" si="67"/>
        <v>12.59842519685038</v>
      </c>
      <c r="Z131" s="1">
        <f t="shared" si="68"/>
        <v>0.78740157480314876</v>
      </c>
      <c r="AA131" s="10">
        <f t="shared" si="69"/>
        <v>11.811023622047232</v>
      </c>
    </row>
    <row r="132" spans="2:27">
      <c r="B132" s="8">
        <f t="shared" si="70"/>
        <v>31.666666666666632</v>
      </c>
      <c r="C132" s="1">
        <f t="shared" si="48"/>
        <v>1.9791666666666643</v>
      </c>
      <c r="D132" s="1">
        <f t="shared" si="49"/>
        <v>29.687499999999968</v>
      </c>
      <c r="E132" s="8">
        <f t="shared" si="50"/>
        <v>47.49999999999995</v>
      </c>
      <c r="F132" s="9">
        <f t="shared" si="51"/>
        <v>12.401574803149565</v>
      </c>
      <c r="G132" s="9">
        <f t="shared" si="52"/>
        <v>13.401574803149565</v>
      </c>
      <c r="H132" s="9">
        <f t="shared" si="53"/>
        <v>14.901574803149565</v>
      </c>
      <c r="I132" s="2">
        <f t="shared" si="54"/>
        <v>13.06397637795272</v>
      </c>
      <c r="J132" s="2">
        <f t="shared" si="55"/>
        <v>14.06397637795272</v>
      </c>
      <c r="K132" s="1">
        <f t="shared" si="56"/>
        <v>11.687992125984239</v>
      </c>
      <c r="L132" s="1">
        <f t="shared" si="57"/>
        <v>0.77919947506561582</v>
      </c>
      <c r="M132" s="10">
        <f t="shared" si="58"/>
        <v>12.467191601049855</v>
      </c>
      <c r="P132" s="8">
        <f t="shared" si="71"/>
        <v>30.3333333333333</v>
      </c>
      <c r="Q132" s="1">
        <f t="shared" si="59"/>
        <v>2.0222222222222199</v>
      </c>
      <c r="R132" s="1">
        <f t="shared" si="60"/>
        <v>32.355555555555519</v>
      </c>
      <c r="S132" s="2">
        <f t="shared" si="61"/>
        <v>48.533333333333275</v>
      </c>
      <c r="T132" s="2">
        <f t="shared" si="62"/>
        <v>13.215223097112812</v>
      </c>
      <c r="U132" s="2">
        <f t="shared" si="63"/>
        <v>14.215223097112812</v>
      </c>
      <c r="V132" s="2">
        <f t="shared" si="64"/>
        <v>15.715223097112812</v>
      </c>
      <c r="W132" s="9">
        <f t="shared" si="65"/>
        <v>13.826771653543268</v>
      </c>
      <c r="X132" s="9">
        <f t="shared" si="66"/>
        <v>14.826771653543268</v>
      </c>
      <c r="Y132" s="1">
        <f t="shared" si="67"/>
        <v>12.738407699037605</v>
      </c>
      <c r="Z132" s="1">
        <f t="shared" si="68"/>
        <v>0.79615048118985032</v>
      </c>
      <c r="AA132" s="10">
        <f t="shared" si="69"/>
        <v>11.942257217847756</v>
      </c>
    </row>
    <row r="133" spans="2:27">
      <c r="B133" s="8">
        <f t="shared" si="70"/>
        <v>31.999999999999964</v>
      </c>
      <c r="C133" s="1">
        <f t="shared" si="48"/>
        <v>1.9999999999999964</v>
      </c>
      <c r="D133" s="1">
        <f t="shared" si="49"/>
        <v>29.999999999999968</v>
      </c>
      <c r="E133" s="8">
        <f t="shared" si="50"/>
        <v>47.999999999999943</v>
      </c>
      <c r="F133" s="9">
        <f t="shared" si="51"/>
        <v>12.795275590551142</v>
      </c>
      <c r="G133" s="9">
        <f t="shared" si="52"/>
        <v>13.795275590551142</v>
      </c>
      <c r="H133" s="9">
        <f t="shared" si="53"/>
        <v>15.295275590551142</v>
      </c>
      <c r="I133" s="2">
        <f t="shared" si="54"/>
        <v>13.433070866141698</v>
      </c>
      <c r="J133" s="2">
        <f t="shared" si="55"/>
        <v>14.433070866141698</v>
      </c>
      <c r="K133" s="1">
        <f t="shared" si="56"/>
        <v>11.811023622047232</v>
      </c>
      <c r="L133" s="1">
        <f t="shared" si="57"/>
        <v>0.78740157480314821</v>
      </c>
      <c r="M133" s="10">
        <f t="shared" si="58"/>
        <v>12.59842519685038</v>
      </c>
      <c r="P133" s="8">
        <f t="shared" si="71"/>
        <v>30.666666666666632</v>
      </c>
      <c r="Q133" s="1">
        <f t="shared" si="59"/>
        <v>2.0444444444444425</v>
      </c>
      <c r="R133" s="1">
        <f t="shared" si="60"/>
        <v>32.711111111111073</v>
      </c>
      <c r="S133" s="2">
        <f t="shared" si="61"/>
        <v>49.066666666666606</v>
      </c>
      <c r="T133" s="2">
        <f t="shared" si="62"/>
        <v>13.635170603674496</v>
      </c>
      <c r="U133" s="2">
        <f t="shared" si="63"/>
        <v>14.635170603674496</v>
      </c>
      <c r="V133" s="2">
        <f t="shared" si="64"/>
        <v>16.135170603674496</v>
      </c>
      <c r="W133" s="9">
        <f t="shared" si="65"/>
        <v>14.220472440944846</v>
      </c>
      <c r="X133" s="9">
        <f t="shared" si="66"/>
        <v>15.220472440944846</v>
      </c>
      <c r="Y133" s="1">
        <f t="shared" si="67"/>
        <v>12.878390201224832</v>
      </c>
      <c r="Z133" s="1">
        <f t="shared" si="68"/>
        <v>0.80489938757655211</v>
      </c>
      <c r="AA133" s="10">
        <f t="shared" si="69"/>
        <v>12.073490813648281</v>
      </c>
    </row>
    <row r="134" spans="2:27">
      <c r="B134" s="8">
        <f t="shared" si="70"/>
        <v>32.3333333333333</v>
      </c>
      <c r="C134" s="1">
        <f t="shared" si="48"/>
        <v>2.0208333333333321</v>
      </c>
      <c r="D134" s="1">
        <f t="shared" si="49"/>
        <v>30.312499999999968</v>
      </c>
      <c r="E134" s="8">
        <f t="shared" si="50"/>
        <v>48.49999999999995</v>
      </c>
      <c r="F134" s="9">
        <f t="shared" si="51"/>
        <v>13.188976377952713</v>
      </c>
      <c r="G134" s="9">
        <f t="shared" si="52"/>
        <v>14.188976377952713</v>
      </c>
      <c r="H134" s="9">
        <f t="shared" si="53"/>
        <v>15.688976377952713</v>
      </c>
      <c r="I134" s="2">
        <f t="shared" si="54"/>
        <v>13.802165354330668</v>
      </c>
      <c r="J134" s="2">
        <f t="shared" si="55"/>
        <v>14.802165354330668</v>
      </c>
      <c r="K134" s="1">
        <f t="shared" si="56"/>
        <v>11.934055118110223</v>
      </c>
      <c r="L134" s="1">
        <f t="shared" si="57"/>
        <v>0.79560367454068193</v>
      </c>
      <c r="M134" s="10">
        <f t="shared" si="58"/>
        <v>12.729658792650905</v>
      </c>
      <c r="P134" s="8">
        <f t="shared" si="71"/>
        <v>30.999999999999964</v>
      </c>
      <c r="Q134" s="1">
        <f t="shared" si="59"/>
        <v>2.0666666666666642</v>
      </c>
      <c r="R134" s="1">
        <f t="shared" si="60"/>
        <v>33.066666666666627</v>
      </c>
      <c r="S134" s="2">
        <f t="shared" si="61"/>
        <v>49.599999999999937</v>
      </c>
      <c r="T134" s="2">
        <f t="shared" si="62"/>
        <v>14.05511811023618</v>
      </c>
      <c r="U134" s="2">
        <f t="shared" si="63"/>
        <v>15.05511811023618</v>
      </c>
      <c r="V134" s="2">
        <f t="shared" si="64"/>
        <v>16.55511811023618</v>
      </c>
      <c r="W134" s="9">
        <f t="shared" si="65"/>
        <v>14.614173228346417</v>
      </c>
      <c r="X134" s="9">
        <f t="shared" si="66"/>
        <v>15.614173228346417</v>
      </c>
      <c r="Y134" s="1">
        <f t="shared" si="67"/>
        <v>13.018372703412059</v>
      </c>
      <c r="Z134" s="1">
        <f t="shared" si="68"/>
        <v>0.81364829396325367</v>
      </c>
      <c r="AA134" s="10">
        <f t="shared" si="69"/>
        <v>12.204724409448804</v>
      </c>
    </row>
    <row r="135" spans="2:27">
      <c r="B135" s="8">
        <f t="shared" si="70"/>
        <v>32.666666666666636</v>
      </c>
      <c r="C135" s="1">
        <f t="shared" si="48"/>
        <v>2.0416666666666643</v>
      </c>
      <c r="D135" s="1">
        <f t="shared" si="49"/>
        <v>30.624999999999972</v>
      </c>
      <c r="E135" s="8">
        <f t="shared" si="50"/>
        <v>48.999999999999957</v>
      </c>
      <c r="F135" s="9">
        <f t="shared" si="51"/>
        <v>13.582677165354291</v>
      </c>
      <c r="G135" s="9">
        <f t="shared" si="52"/>
        <v>14.582677165354291</v>
      </c>
      <c r="H135" s="9">
        <f t="shared" si="53"/>
        <v>16.082677165354291</v>
      </c>
      <c r="I135" s="2">
        <f t="shared" si="54"/>
        <v>14.171259842519653</v>
      </c>
      <c r="J135" s="2">
        <f t="shared" si="55"/>
        <v>15.171259842519653</v>
      </c>
      <c r="K135" s="1">
        <f t="shared" si="56"/>
        <v>12.057086614173217</v>
      </c>
      <c r="L135" s="1">
        <f t="shared" si="57"/>
        <v>0.80380577427821431</v>
      </c>
      <c r="M135" s="10">
        <f t="shared" si="58"/>
        <v>12.860892388451431</v>
      </c>
      <c r="P135" s="8">
        <f t="shared" si="71"/>
        <v>31.333333333333297</v>
      </c>
      <c r="Q135" s="1">
        <f t="shared" si="59"/>
        <v>2.0888888888888868</v>
      </c>
      <c r="R135" s="1">
        <f t="shared" si="60"/>
        <v>33.422222222222182</v>
      </c>
      <c r="S135" s="2">
        <f t="shared" si="61"/>
        <v>50.133333333333269</v>
      </c>
      <c r="T135" s="2">
        <f t="shared" si="62"/>
        <v>14.475065616797849</v>
      </c>
      <c r="U135" s="2">
        <f t="shared" si="63"/>
        <v>15.475065616797849</v>
      </c>
      <c r="V135" s="2">
        <f t="shared" si="64"/>
        <v>16.975065616797849</v>
      </c>
      <c r="W135" s="9">
        <f t="shared" si="65"/>
        <v>15.007874015747987</v>
      </c>
      <c r="X135" s="9">
        <f t="shared" si="66"/>
        <v>16.007874015747987</v>
      </c>
      <c r="Y135" s="1">
        <f t="shared" si="67"/>
        <v>13.158355205599284</v>
      </c>
      <c r="Z135" s="1">
        <f t="shared" si="68"/>
        <v>0.82239720034995545</v>
      </c>
      <c r="AA135" s="10">
        <f t="shared" si="69"/>
        <v>12.33595800524933</v>
      </c>
    </row>
    <row r="136" spans="2:27">
      <c r="B136" s="8">
        <f t="shared" si="70"/>
        <v>32.999999999999972</v>
      </c>
      <c r="C136" s="1">
        <f t="shared" si="48"/>
        <v>2.0625</v>
      </c>
      <c r="D136" s="1">
        <f t="shared" si="49"/>
        <v>30.937499999999972</v>
      </c>
      <c r="E136" s="8">
        <f t="shared" si="50"/>
        <v>49.499999999999957</v>
      </c>
      <c r="F136" s="9">
        <f t="shared" si="51"/>
        <v>13.976377952755875</v>
      </c>
      <c r="G136" s="9">
        <f t="shared" si="52"/>
        <v>14.976377952755875</v>
      </c>
      <c r="H136" s="9">
        <f t="shared" si="53"/>
        <v>16.476377952755875</v>
      </c>
      <c r="I136" s="2">
        <f t="shared" si="54"/>
        <v>14.540354330708631</v>
      </c>
      <c r="J136" s="2">
        <f t="shared" si="55"/>
        <v>15.540354330708631</v>
      </c>
      <c r="K136" s="1">
        <f t="shared" si="56"/>
        <v>12.18011811023621</v>
      </c>
      <c r="L136" s="1">
        <f t="shared" si="57"/>
        <v>0.81200787401574803</v>
      </c>
      <c r="M136" s="10">
        <f t="shared" si="58"/>
        <v>12.992125984251958</v>
      </c>
      <c r="P136" s="8">
        <f t="shared" si="71"/>
        <v>31.666666666666629</v>
      </c>
      <c r="Q136" s="1">
        <f t="shared" si="59"/>
        <v>2.1111111111111085</v>
      </c>
      <c r="R136" s="1">
        <f t="shared" si="60"/>
        <v>33.777777777777736</v>
      </c>
      <c r="S136" s="2">
        <f t="shared" si="61"/>
        <v>50.6666666666666</v>
      </c>
      <c r="T136" s="2">
        <f t="shared" si="62"/>
        <v>14.895013123359533</v>
      </c>
      <c r="U136" s="2">
        <f t="shared" si="63"/>
        <v>15.895013123359533</v>
      </c>
      <c r="V136" s="2">
        <f t="shared" si="64"/>
        <v>17.395013123359533</v>
      </c>
      <c r="W136" s="9">
        <f t="shared" si="65"/>
        <v>15.401574803149558</v>
      </c>
      <c r="X136" s="9">
        <f t="shared" si="66"/>
        <v>16.401574803149558</v>
      </c>
      <c r="Y136" s="1">
        <f t="shared" si="67"/>
        <v>13.29833770778651</v>
      </c>
      <c r="Z136" s="1">
        <f t="shared" si="68"/>
        <v>0.8311461067366569</v>
      </c>
      <c r="AA136" s="10">
        <f t="shared" si="69"/>
        <v>12.467191601049853</v>
      </c>
    </row>
    <row r="137" spans="2:27">
      <c r="B137" s="8">
        <f t="shared" si="70"/>
        <v>33.333333333333307</v>
      </c>
      <c r="C137" s="1">
        <f t="shared" si="48"/>
        <v>2.0833333333333286</v>
      </c>
      <c r="D137" s="1">
        <f t="shared" si="49"/>
        <v>31.249999999999979</v>
      </c>
      <c r="E137" s="8">
        <f t="shared" si="50"/>
        <v>49.999999999999957</v>
      </c>
      <c r="F137" s="9">
        <f t="shared" si="51"/>
        <v>14.370078740157453</v>
      </c>
      <c r="G137" s="9">
        <f t="shared" si="52"/>
        <v>15.370078740157453</v>
      </c>
      <c r="H137" s="9">
        <f t="shared" si="53"/>
        <v>16.870078740157453</v>
      </c>
      <c r="I137" s="2">
        <f t="shared" si="54"/>
        <v>14.909448818897616</v>
      </c>
      <c r="J137" s="2">
        <f t="shared" si="55"/>
        <v>15.909448818897616</v>
      </c>
      <c r="K137" s="1">
        <f t="shared" si="56"/>
        <v>12.303149606299204</v>
      </c>
      <c r="L137" s="1">
        <f t="shared" si="57"/>
        <v>0.82020997375327898</v>
      </c>
      <c r="M137" s="10">
        <f t="shared" si="58"/>
        <v>13.123359580052483</v>
      </c>
      <c r="P137" s="8">
        <f t="shared" si="71"/>
        <v>31.999999999999961</v>
      </c>
      <c r="Q137" s="1">
        <f t="shared" si="59"/>
        <v>2.1333333333333311</v>
      </c>
      <c r="R137" s="1">
        <f t="shared" si="60"/>
        <v>34.13333333333329</v>
      </c>
      <c r="S137" s="2">
        <f t="shared" si="61"/>
        <v>51.199999999999932</v>
      </c>
      <c r="T137" s="2">
        <f t="shared" si="62"/>
        <v>15.314960629921202</v>
      </c>
      <c r="U137" s="2">
        <f t="shared" si="63"/>
        <v>16.314960629921202</v>
      </c>
      <c r="V137" s="2">
        <f t="shared" si="64"/>
        <v>17.814960629921202</v>
      </c>
      <c r="W137" s="9">
        <f t="shared" si="65"/>
        <v>15.795275590551135</v>
      </c>
      <c r="X137" s="9">
        <f t="shared" si="66"/>
        <v>16.795275590551135</v>
      </c>
      <c r="Y137" s="1">
        <f t="shared" si="67"/>
        <v>13.438320209973735</v>
      </c>
      <c r="Z137" s="1">
        <f t="shared" si="68"/>
        <v>0.83989501312335868</v>
      </c>
      <c r="AA137" s="10">
        <f t="shared" si="69"/>
        <v>12.598425196850378</v>
      </c>
    </row>
    <row r="138" spans="2:27">
      <c r="B138" s="8">
        <f t="shared" si="70"/>
        <v>33.666666666666643</v>
      </c>
      <c r="C138" s="1">
        <f t="shared" si="48"/>
        <v>2.1041666666666643</v>
      </c>
      <c r="D138" s="1">
        <f t="shared" si="49"/>
        <v>31.562499999999979</v>
      </c>
      <c r="E138" s="8">
        <f t="shared" si="50"/>
        <v>50.499999999999964</v>
      </c>
      <c r="F138" s="9">
        <f t="shared" si="51"/>
        <v>14.763779527559024</v>
      </c>
      <c r="G138" s="9">
        <f t="shared" si="52"/>
        <v>15.763779527559024</v>
      </c>
      <c r="H138" s="9">
        <f t="shared" si="53"/>
        <v>17.263779527559024</v>
      </c>
      <c r="I138" s="2">
        <f t="shared" si="54"/>
        <v>15.278543307086593</v>
      </c>
      <c r="J138" s="2">
        <f t="shared" si="55"/>
        <v>16.278543307086593</v>
      </c>
      <c r="K138" s="1">
        <f t="shared" si="56"/>
        <v>12.426181102362197</v>
      </c>
      <c r="L138" s="1">
        <f t="shared" si="57"/>
        <v>0.82841207349081269</v>
      </c>
      <c r="M138" s="10">
        <f t="shared" si="58"/>
        <v>13.254593175853008</v>
      </c>
      <c r="P138" s="8">
        <f t="shared" si="71"/>
        <v>32.333333333333293</v>
      </c>
      <c r="Q138" s="1">
        <f t="shared" si="59"/>
        <v>2.1555555555555528</v>
      </c>
      <c r="R138" s="1">
        <f t="shared" si="60"/>
        <v>34.488888888888845</v>
      </c>
      <c r="S138" s="2">
        <f t="shared" si="61"/>
        <v>51.733333333333263</v>
      </c>
      <c r="T138" s="2">
        <f t="shared" si="62"/>
        <v>15.734908136482886</v>
      </c>
      <c r="U138" s="2">
        <f t="shared" si="63"/>
        <v>16.734908136482886</v>
      </c>
      <c r="V138" s="2">
        <f t="shared" si="64"/>
        <v>18.234908136482886</v>
      </c>
      <c r="W138" s="9">
        <f t="shared" si="65"/>
        <v>16.188976377952706</v>
      </c>
      <c r="X138" s="9">
        <f t="shared" si="66"/>
        <v>17.188976377952706</v>
      </c>
      <c r="Y138" s="1">
        <f t="shared" si="67"/>
        <v>13.578302712160962</v>
      </c>
      <c r="Z138" s="1">
        <f t="shared" si="68"/>
        <v>0.84864391951006013</v>
      </c>
      <c r="AA138" s="10">
        <f t="shared" si="69"/>
        <v>12.729658792650902</v>
      </c>
    </row>
    <row r="139" spans="2:27">
      <c r="B139" s="8">
        <f t="shared" si="70"/>
        <v>33.999999999999979</v>
      </c>
      <c r="C139" s="1">
        <f t="shared" si="48"/>
        <v>2.1249999999999964</v>
      </c>
      <c r="D139" s="1">
        <f t="shared" si="49"/>
        <v>31.874999999999982</v>
      </c>
      <c r="E139" s="8">
        <f t="shared" si="50"/>
        <v>50.999999999999972</v>
      </c>
      <c r="F139" s="9">
        <f t="shared" si="51"/>
        <v>15.157480314960608</v>
      </c>
      <c r="G139" s="9">
        <f t="shared" si="52"/>
        <v>16.157480314960608</v>
      </c>
      <c r="H139" s="9">
        <f t="shared" si="53"/>
        <v>17.657480314960608</v>
      </c>
      <c r="I139" s="2">
        <f t="shared" si="54"/>
        <v>15.647637795275571</v>
      </c>
      <c r="J139" s="2">
        <f t="shared" si="55"/>
        <v>16.647637795275571</v>
      </c>
      <c r="K139" s="1">
        <f t="shared" si="56"/>
        <v>12.549212598425189</v>
      </c>
      <c r="L139" s="1">
        <f t="shared" si="57"/>
        <v>0.83661417322834508</v>
      </c>
      <c r="M139" s="10">
        <f t="shared" si="58"/>
        <v>13.385826771653536</v>
      </c>
    </row>
    <row r="140" spans="2:27">
      <c r="B140" s="8">
        <f t="shared" si="70"/>
        <v>34.333333333333314</v>
      </c>
      <c r="C140" s="1">
        <f t="shared" si="48"/>
        <v>2.1458333333333357</v>
      </c>
      <c r="D140" s="1">
        <f t="shared" si="49"/>
        <v>32.187499999999979</v>
      </c>
      <c r="E140" s="8">
        <f t="shared" si="50"/>
        <v>51.499999999999972</v>
      </c>
      <c r="F140" s="9">
        <f t="shared" si="51"/>
        <v>15.551181102362179</v>
      </c>
      <c r="G140" s="9">
        <f t="shared" si="52"/>
        <v>16.551181102362179</v>
      </c>
      <c r="H140" s="9">
        <f t="shared" si="53"/>
        <v>18.051181102362179</v>
      </c>
      <c r="I140" s="2">
        <f t="shared" si="54"/>
        <v>16.016732283464542</v>
      </c>
      <c r="J140" s="2">
        <f t="shared" si="55"/>
        <v>17.016732283464542</v>
      </c>
      <c r="K140" s="1">
        <f t="shared" si="56"/>
        <v>12.67224409448818</v>
      </c>
      <c r="L140" s="1">
        <f t="shared" si="57"/>
        <v>0.84481627296588013</v>
      </c>
      <c r="M140" s="10">
        <f t="shared" si="58"/>
        <v>13.517060367454061</v>
      </c>
    </row>
    <row r="145" spans="2:27" ht="25">
      <c r="B145" s="6" t="s">
        <v>28</v>
      </c>
      <c r="P145" s="6" t="s">
        <v>29</v>
      </c>
    </row>
    <row r="147" spans="2:27">
      <c r="C147" s="4" t="s">
        <v>1</v>
      </c>
      <c r="Q147" s="4" t="s">
        <v>1</v>
      </c>
    </row>
    <row r="148" spans="2:27">
      <c r="B148" s="7" t="s">
        <v>2</v>
      </c>
      <c r="C148" s="19">
        <f>100*(100/(100+A1)-1)</f>
        <v>-6.25</v>
      </c>
      <c r="P148" s="7" t="s">
        <v>3</v>
      </c>
      <c r="Q148" s="18">
        <f>A1</f>
        <v>6.666666666666667</v>
      </c>
    </row>
    <row r="149" spans="2:27">
      <c r="C149" s="3" t="s">
        <v>4</v>
      </c>
      <c r="G149" t="s">
        <v>30</v>
      </c>
      <c r="I149" t="s">
        <v>31</v>
      </c>
      <c r="Q149" s="3" t="s">
        <v>4</v>
      </c>
      <c r="U149" t="s">
        <v>33</v>
      </c>
      <c r="W149" t="s">
        <v>35</v>
      </c>
    </row>
    <row r="150" spans="2:27">
      <c r="B150" s="3" t="s">
        <v>14</v>
      </c>
      <c r="C150" s="3" t="s">
        <v>15</v>
      </c>
      <c r="D150" s="3" t="s">
        <v>16</v>
      </c>
      <c r="E150" s="42" t="s">
        <v>13</v>
      </c>
      <c r="F150" s="13" t="s">
        <v>10</v>
      </c>
      <c r="G150" s="15" t="s">
        <v>11</v>
      </c>
      <c r="H150" s="12" t="s">
        <v>12</v>
      </c>
      <c r="I150" s="14" t="s">
        <v>11</v>
      </c>
      <c r="J150" s="16" t="s">
        <v>12</v>
      </c>
      <c r="K150" s="3" t="s">
        <v>9</v>
      </c>
      <c r="L150" s="3" t="s">
        <v>8</v>
      </c>
      <c r="M150" s="3" t="s">
        <v>7</v>
      </c>
      <c r="P150" s="3" t="s">
        <v>16</v>
      </c>
      <c r="Q150" s="3" t="s">
        <v>15</v>
      </c>
      <c r="R150" s="3" t="s">
        <v>14</v>
      </c>
      <c r="S150" s="42" t="s">
        <v>13</v>
      </c>
      <c r="T150" s="13" t="s">
        <v>10</v>
      </c>
      <c r="U150" s="15" t="s">
        <v>11</v>
      </c>
      <c r="V150" s="12" t="s">
        <v>12</v>
      </c>
      <c r="W150" s="14" t="s">
        <v>11</v>
      </c>
      <c r="X150" s="16" t="s">
        <v>12</v>
      </c>
      <c r="Y150" s="3" t="s">
        <v>7</v>
      </c>
      <c r="Z150" s="3" t="s">
        <v>8</v>
      </c>
      <c r="AA150" s="3" t="s">
        <v>9</v>
      </c>
    </row>
    <row r="151" spans="2:27">
      <c r="B151" s="8">
        <v>22</v>
      </c>
      <c r="C151" s="1">
        <f t="shared" ref="C151:C182" si="72">B151-D151</f>
        <v>1.375</v>
      </c>
      <c r="D151" s="1">
        <f t="shared" ref="D151:D182" si="73">(100+$C$148)*B151/100</f>
        <v>20.625</v>
      </c>
      <c r="E151" s="8">
        <f t="shared" ref="E151:E182" si="74">B151*1.5</f>
        <v>33</v>
      </c>
      <c r="F151" s="9">
        <f t="shared" ref="F151:F182" si="75">M151*3-25</f>
        <v>0.98425196850394059</v>
      </c>
      <c r="G151" s="9">
        <f t="shared" ref="G151:G182" si="76">M151*3-24</f>
        <v>1.9842519685039406</v>
      </c>
      <c r="H151" s="9">
        <f t="shared" ref="H151:H182" si="77">M151*3-22.5</f>
        <v>3.4842519685039406</v>
      </c>
      <c r="I151" s="2">
        <f t="shared" ref="I151:I182" si="78">K151*3-22</f>
        <v>2.3602362204724372</v>
      </c>
      <c r="J151" s="2">
        <f t="shared" ref="J151:J182" si="79">K151*3-21</f>
        <v>3.3602362204724372</v>
      </c>
      <c r="K151" s="1">
        <f t="shared" ref="K151:K182" si="80">D151/2.54</f>
        <v>8.1200787401574797</v>
      </c>
      <c r="L151" s="1">
        <f t="shared" ref="L151:L182" si="81">C151/2.54</f>
        <v>0.54133858267716539</v>
      </c>
      <c r="M151" s="10">
        <f t="shared" ref="M151:M182" si="82">B151/2.54</f>
        <v>8.6614173228346463</v>
      </c>
      <c r="P151" s="8">
        <v>20.75</v>
      </c>
      <c r="Q151" s="1">
        <f t="shared" ref="Q151:Q197" si="83">$Q$148*P151/100</f>
        <v>1.3833333333333335</v>
      </c>
      <c r="R151" s="1">
        <f t="shared" ref="R151:R197" si="84">P151+Q151</f>
        <v>22.133333333333333</v>
      </c>
      <c r="S151" s="2">
        <f t="shared" ref="S151:S197" si="85">R151*1.5</f>
        <v>33.200000000000003</v>
      </c>
      <c r="T151" s="2">
        <f t="shared" ref="T151:T197" si="86">Y151*3-25</f>
        <v>1.1417322834645631</v>
      </c>
      <c r="U151" s="2">
        <f t="shared" ref="U151:U197" si="87">Y151*3-24</f>
        <v>2.1417322834645631</v>
      </c>
      <c r="V151" s="2">
        <f t="shared" ref="V151:V197" si="88">Y151*3-22.5</f>
        <v>3.6417322834645631</v>
      </c>
      <c r="W151" s="9">
        <f t="shared" ref="W151:W197" si="89">AA151*3-22</f>
        <v>2.5078740157480333</v>
      </c>
      <c r="X151" s="9">
        <f t="shared" ref="X151:X197" si="90">AA151*3-21</f>
        <v>3.5078740157480333</v>
      </c>
      <c r="Y151" s="1">
        <f t="shared" ref="Y151:Y197" si="91">R151/2.54</f>
        <v>8.713910761154855</v>
      </c>
      <c r="Z151" s="1">
        <f t="shared" ref="Z151:Z197" si="92">Q151/2.54</f>
        <v>0.54461942257217855</v>
      </c>
      <c r="AA151" s="10">
        <f t="shared" ref="AA151:AA197" si="93">P151/2.54</f>
        <v>8.1692913385826778</v>
      </c>
    </row>
    <row r="152" spans="2:27">
      <c r="B152" s="8">
        <f t="shared" ref="B152:B183" si="94">B151+1/4</f>
        <v>22.25</v>
      </c>
      <c r="C152" s="1">
        <f t="shared" si="72"/>
        <v>1.390625</v>
      </c>
      <c r="D152" s="1">
        <f t="shared" si="73"/>
        <v>20.859375</v>
      </c>
      <c r="E152" s="8">
        <f t="shared" si="74"/>
        <v>33.375</v>
      </c>
      <c r="F152" s="9">
        <f t="shared" si="75"/>
        <v>1.2795275590551185</v>
      </c>
      <c r="G152" s="9">
        <f t="shared" si="76"/>
        <v>2.2795275590551185</v>
      </c>
      <c r="H152" s="9">
        <f t="shared" si="77"/>
        <v>3.7795275590551185</v>
      </c>
      <c r="I152" s="2">
        <f t="shared" si="78"/>
        <v>2.6370570866141705</v>
      </c>
      <c r="J152" s="2">
        <f t="shared" si="79"/>
        <v>3.6370570866141705</v>
      </c>
      <c r="K152" s="1">
        <f t="shared" si="80"/>
        <v>8.2123523622047241</v>
      </c>
      <c r="L152" s="1">
        <f t="shared" si="81"/>
        <v>0.54749015748031493</v>
      </c>
      <c r="M152" s="10">
        <f t="shared" si="82"/>
        <v>8.7598425196850389</v>
      </c>
      <c r="P152" s="8">
        <f t="shared" ref="P152:P197" si="95">P151+1/4</f>
        <v>21</v>
      </c>
      <c r="Q152" s="1">
        <f t="shared" si="83"/>
        <v>1.4</v>
      </c>
      <c r="R152" s="1">
        <f t="shared" si="84"/>
        <v>22.4</v>
      </c>
      <c r="S152" s="2">
        <f t="shared" si="85"/>
        <v>33.599999999999994</v>
      </c>
      <c r="T152" s="2">
        <f t="shared" si="86"/>
        <v>1.4566929133858224</v>
      </c>
      <c r="U152" s="2">
        <f t="shared" si="87"/>
        <v>2.4566929133858224</v>
      </c>
      <c r="V152" s="2">
        <f t="shared" si="88"/>
        <v>3.9566929133858224</v>
      </c>
      <c r="W152" s="9">
        <f t="shared" si="89"/>
        <v>2.8031496062992112</v>
      </c>
      <c r="X152" s="9">
        <f t="shared" si="90"/>
        <v>3.8031496062992112</v>
      </c>
      <c r="Y152" s="1">
        <f t="shared" si="91"/>
        <v>8.8188976377952741</v>
      </c>
      <c r="Z152" s="1">
        <f t="shared" si="92"/>
        <v>0.55118110236220463</v>
      </c>
      <c r="AA152" s="10">
        <f t="shared" si="93"/>
        <v>8.2677165354330704</v>
      </c>
    </row>
    <row r="153" spans="2:27">
      <c r="B153" s="8">
        <f t="shared" si="94"/>
        <v>22.5</v>
      </c>
      <c r="C153" s="1">
        <f t="shared" si="72"/>
        <v>1.40625</v>
      </c>
      <c r="D153" s="1">
        <f t="shared" si="73"/>
        <v>21.09375</v>
      </c>
      <c r="E153" s="8">
        <f t="shared" si="74"/>
        <v>33.75</v>
      </c>
      <c r="F153" s="9">
        <f t="shared" si="75"/>
        <v>1.5748031496063</v>
      </c>
      <c r="G153" s="9">
        <f t="shared" si="76"/>
        <v>2.5748031496063</v>
      </c>
      <c r="H153" s="9">
        <f t="shared" si="77"/>
        <v>4.0748031496063</v>
      </c>
      <c r="I153" s="2">
        <f t="shared" si="78"/>
        <v>2.9138779527559038</v>
      </c>
      <c r="J153" s="2">
        <f t="shared" si="79"/>
        <v>3.9138779527559038</v>
      </c>
      <c r="K153" s="1">
        <f t="shared" si="80"/>
        <v>8.3046259842519685</v>
      </c>
      <c r="L153" s="1">
        <f t="shared" si="81"/>
        <v>0.55364173228346458</v>
      </c>
      <c r="M153" s="10">
        <f t="shared" si="82"/>
        <v>8.8582677165354333</v>
      </c>
      <c r="P153" s="8">
        <f t="shared" si="95"/>
        <v>21.25</v>
      </c>
      <c r="Q153" s="1">
        <f t="shared" si="83"/>
        <v>1.416666666666667</v>
      </c>
      <c r="R153" s="1">
        <f t="shared" si="84"/>
        <v>22.666666666666668</v>
      </c>
      <c r="S153" s="2">
        <f t="shared" si="85"/>
        <v>34</v>
      </c>
      <c r="T153" s="2">
        <f t="shared" si="86"/>
        <v>1.7716535433070852</v>
      </c>
      <c r="U153" s="2">
        <f t="shared" si="87"/>
        <v>2.7716535433070852</v>
      </c>
      <c r="V153" s="2">
        <f t="shared" si="88"/>
        <v>4.2716535433070852</v>
      </c>
      <c r="W153" s="9">
        <f t="shared" si="89"/>
        <v>3.0984251968503926</v>
      </c>
      <c r="X153" s="9">
        <f t="shared" si="90"/>
        <v>4.0984251968503926</v>
      </c>
      <c r="Y153" s="1">
        <f t="shared" si="91"/>
        <v>8.9238845144356951</v>
      </c>
      <c r="Z153" s="1">
        <f t="shared" si="92"/>
        <v>0.55774278215223105</v>
      </c>
      <c r="AA153" s="10">
        <f t="shared" si="93"/>
        <v>8.3661417322834648</v>
      </c>
    </row>
    <row r="154" spans="2:27">
      <c r="B154" s="8">
        <f t="shared" si="94"/>
        <v>22.75</v>
      </c>
      <c r="C154" s="1">
        <f t="shared" si="72"/>
        <v>1.421875</v>
      </c>
      <c r="D154" s="1">
        <f t="shared" si="73"/>
        <v>21.328125</v>
      </c>
      <c r="E154" s="8">
        <f t="shared" si="74"/>
        <v>34.125</v>
      </c>
      <c r="F154" s="9">
        <f t="shared" si="75"/>
        <v>1.8700787401574779</v>
      </c>
      <c r="G154" s="9">
        <f t="shared" si="76"/>
        <v>2.8700787401574779</v>
      </c>
      <c r="H154" s="9">
        <f t="shared" si="77"/>
        <v>4.3700787401574779</v>
      </c>
      <c r="I154" s="2">
        <f t="shared" si="78"/>
        <v>3.1906988188976371</v>
      </c>
      <c r="J154" s="2">
        <f t="shared" si="79"/>
        <v>4.1906988188976371</v>
      </c>
      <c r="K154" s="1">
        <f t="shared" si="80"/>
        <v>8.3968996062992129</v>
      </c>
      <c r="L154" s="1">
        <f t="shared" si="81"/>
        <v>0.55979330708661412</v>
      </c>
      <c r="M154" s="10">
        <f t="shared" si="82"/>
        <v>8.956692913385826</v>
      </c>
      <c r="P154" s="8">
        <f t="shared" si="95"/>
        <v>21.5</v>
      </c>
      <c r="Q154" s="1">
        <f t="shared" si="83"/>
        <v>1.4333333333333333</v>
      </c>
      <c r="R154" s="1">
        <f t="shared" si="84"/>
        <v>22.933333333333334</v>
      </c>
      <c r="S154" s="2">
        <f t="shared" si="85"/>
        <v>34.4</v>
      </c>
      <c r="T154" s="2">
        <f t="shared" si="86"/>
        <v>2.0866141732283481</v>
      </c>
      <c r="U154" s="2">
        <f t="shared" si="87"/>
        <v>3.0866141732283481</v>
      </c>
      <c r="V154" s="2">
        <f t="shared" si="88"/>
        <v>4.5866141732283481</v>
      </c>
      <c r="W154" s="9">
        <f t="shared" si="89"/>
        <v>3.3937007874015706</v>
      </c>
      <c r="X154" s="9">
        <f t="shared" si="90"/>
        <v>4.3937007874015706</v>
      </c>
      <c r="Y154" s="1">
        <f t="shared" si="91"/>
        <v>9.028871391076116</v>
      </c>
      <c r="Z154" s="1">
        <f t="shared" si="92"/>
        <v>0.56430446194225725</v>
      </c>
      <c r="AA154" s="10">
        <f t="shared" si="93"/>
        <v>8.4645669291338574</v>
      </c>
    </row>
    <row r="155" spans="2:27">
      <c r="B155" s="8">
        <f t="shared" si="94"/>
        <v>23</v>
      </c>
      <c r="C155" s="1">
        <f t="shared" si="72"/>
        <v>1.4375</v>
      </c>
      <c r="D155" s="1">
        <f t="shared" si="73"/>
        <v>21.5625</v>
      </c>
      <c r="E155" s="8">
        <f t="shared" si="74"/>
        <v>34.5</v>
      </c>
      <c r="F155" s="9">
        <f t="shared" si="75"/>
        <v>2.1653543307086593</v>
      </c>
      <c r="G155" s="9">
        <f t="shared" si="76"/>
        <v>3.1653543307086593</v>
      </c>
      <c r="H155" s="9">
        <f t="shared" si="77"/>
        <v>4.6653543307086593</v>
      </c>
      <c r="I155" s="2">
        <f t="shared" si="78"/>
        <v>3.4675196850393704</v>
      </c>
      <c r="J155" s="2">
        <f t="shared" si="79"/>
        <v>4.4675196850393704</v>
      </c>
      <c r="K155" s="1">
        <f t="shared" si="80"/>
        <v>8.4891732283464574</v>
      </c>
      <c r="L155" s="1">
        <f t="shared" si="81"/>
        <v>0.56594488188976377</v>
      </c>
      <c r="M155" s="10">
        <f t="shared" si="82"/>
        <v>9.0551181102362204</v>
      </c>
      <c r="P155" s="8">
        <f t="shared" si="95"/>
        <v>21.75</v>
      </c>
      <c r="Q155" s="1">
        <f t="shared" si="83"/>
        <v>1.45</v>
      </c>
      <c r="R155" s="1">
        <f t="shared" si="84"/>
        <v>23.2</v>
      </c>
      <c r="S155" s="2">
        <f t="shared" si="85"/>
        <v>34.799999999999997</v>
      </c>
      <c r="T155" s="2">
        <f t="shared" si="86"/>
        <v>2.4015748031496074</v>
      </c>
      <c r="U155" s="2">
        <f t="shared" si="87"/>
        <v>3.4015748031496074</v>
      </c>
      <c r="V155" s="2">
        <f t="shared" si="88"/>
        <v>4.9015748031496074</v>
      </c>
      <c r="W155" s="9">
        <f t="shared" si="89"/>
        <v>3.6889763779527556</v>
      </c>
      <c r="X155" s="9">
        <f t="shared" si="90"/>
        <v>4.6889763779527556</v>
      </c>
      <c r="Y155" s="1">
        <f t="shared" si="91"/>
        <v>9.1338582677165352</v>
      </c>
      <c r="Z155" s="1">
        <f t="shared" si="92"/>
        <v>0.57086614173228345</v>
      </c>
      <c r="AA155" s="10">
        <f t="shared" si="93"/>
        <v>8.5629921259842519</v>
      </c>
    </row>
    <row r="156" spans="2:27">
      <c r="B156" s="8">
        <f t="shared" si="94"/>
        <v>23.25</v>
      </c>
      <c r="C156" s="1">
        <f t="shared" si="72"/>
        <v>1.453125</v>
      </c>
      <c r="D156" s="1">
        <f t="shared" si="73"/>
        <v>21.796875</v>
      </c>
      <c r="E156" s="8">
        <f t="shared" si="74"/>
        <v>34.875</v>
      </c>
      <c r="F156" s="9">
        <f t="shared" si="75"/>
        <v>2.4606299212598444</v>
      </c>
      <c r="G156" s="9">
        <f t="shared" si="76"/>
        <v>3.4606299212598444</v>
      </c>
      <c r="H156" s="9">
        <f t="shared" si="77"/>
        <v>4.9606299212598444</v>
      </c>
      <c r="I156" s="2">
        <f t="shared" si="78"/>
        <v>3.7443405511811001</v>
      </c>
      <c r="J156" s="2">
        <f t="shared" si="79"/>
        <v>4.7443405511811001</v>
      </c>
      <c r="K156" s="1">
        <f t="shared" si="80"/>
        <v>8.5814468503937</v>
      </c>
      <c r="L156" s="1">
        <f t="shared" si="81"/>
        <v>0.57209645669291342</v>
      </c>
      <c r="M156" s="10">
        <f t="shared" si="82"/>
        <v>9.1535433070866148</v>
      </c>
      <c r="P156" s="8">
        <f t="shared" si="95"/>
        <v>22</v>
      </c>
      <c r="Q156" s="1">
        <f t="shared" si="83"/>
        <v>1.4666666666666668</v>
      </c>
      <c r="R156" s="1">
        <f t="shared" si="84"/>
        <v>23.466666666666669</v>
      </c>
      <c r="S156" s="2">
        <f t="shared" si="85"/>
        <v>35.200000000000003</v>
      </c>
      <c r="T156" s="2">
        <f t="shared" si="86"/>
        <v>2.7165354330708666</v>
      </c>
      <c r="U156" s="2">
        <f t="shared" si="87"/>
        <v>3.7165354330708666</v>
      </c>
      <c r="V156" s="2">
        <f t="shared" si="88"/>
        <v>5.2165354330708666</v>
      </c>
      <c r="W156" s="9">
        <f t="shared" si="89"/>
        <v>3.9842519685039406</v>
      </c>
      <c r="X156" s="9">
        <f t="shared" si="90"/>
        <v>4.9842519685039406</v>
      </c>
      <c r="Y156" s="1">
        <f t="shared" si="91"/>
        <v>9.2388451443569561</v>
      </c>
      <c r="Z156" s="1">
        <f t="shared" si="92"/>
        <v>0.57742782152230976</v>
      </c>
      <c r="AA156" s="10">
        <f t="shared" si="93"/>
        <v>8.6614173228346463</v>
      </c>
    </row>
    <row r="157" spans="2:27">
      <c r="B157" s="8">
        <f t="shared" si="94"/>
        <v>23.5</v>
      </c>
      <c r="C157" s="1">
        <f t="shared" si="72"/>
        <v>1.46875</v>
      </c>
      <c r="D157" s="1">
        <f t="shared" si="73"/>
        <v>22.03125</v>
      </c>
      <c r="E157" s="8">
        <f t="shared" si="74"/>
        <v>35.25</v>
      </c>
      <c r="F157" s="9">
        <f t="shared" si="75"/>
        <v>2.7559055118110223</v>
      </c>
      <c r="G157" s="9">
        <f t="shared" si="76"/>
        <v>3.7559055118110223</v>
      </c>
      <c r="H157" s="9">
        <f t="shared" si="77"/>
        <v>5.2559055118110223</v>
      </c>
      <c r="I157" s="2">
        <f t="shared" si="78"/>
        <v>4.0211614173228334</v>
      </c>
      <c r="J157" s="2">
        <f t="shared" si="79"/>
        <v>5.0211614173228334</v>
      </c>
      <c r="K157" s="1">
        <f t="shared" si="80"/>
        <v>8.6737204724409445</v>
      </c>
      <c r="L157" s="1">
        <f t="shared" si="81"/>
        <v>0.57824803149606296</v>
      </c>
      <c r="M157" s="10">
        <f t="shared" si="82"/>
        <v>9.2519685039370074</v>
      </c>
      <c r="P157" s="8">
        <f t="shared" si="95"/>
        <v>22.25</v>
      </c>
      <c r="Q157" s="1">
        <f t="shared" si="83"/>
        <v>1.4833333333333334</v>
      </c>
      <c r="R157" s="1">
        <f t="shared" si="84"/>
        <v>23.733333333333334</v>
      </c>
      <c r="S157" s="2">
        <f t="shared" si="85"/>
        <v>35.6</v>
      </c>
      <c r="T157" s="2">
        <f t="shared" si="86"/>
        <v>3.0314960629921259</v>
      </c>
      <c r="U157" s="2">
        <f t="shared" si="87"/>
        <v>4.0314960629921259</v>
      </c>
      <c r="V157" s="2">
        <f t="shared" si="88"/>
        <v>5.5314960629921259</v>
      </c>
      <c r="W157" s="9">
        <f t="shared" si="89"/>
        <v>4.2795275590551185</v>
      </c>
      <c r="X157" s="9">
        <f t="shared" si="90"/>
        <v>5.2795275590551185</v>
      </c>
      <c r="Y157" s="1">
        <f t="shared" si="91"/>
        <v>9.3438320209973753</v>
      </c>
      <c r="Z157" s="1">
        <f t="shared" si="92"/>
        <v>0.58398950131233596</v>
      </c>
      <c r="AA157" s="10">
        <f t="shared" si="93"/>
        <v>8.7598425196850389</v>
      </c>
    </row>
    <row r="158" spans="2:27">
      <c r="B158" s="8">
        <f t="shared" si="94"/>
        <v>23.75</v>
      </c>
      <c r="C158" s="1">
        <f t="shared" si="72"/>
        <v>1.484375</v>
      </c>
      <c r="D158" s="1">
        <f t="shared" si="73"/>
        <v>22.265625</v>
      </c>
      <c r="E158" s="8">
        <f t="shared" si="74"/>
        <v>35.625</v>
      </c>
      <c r="F158" s="9">
        <f t="shared" si="75"/>
        <v>3.0511811023622073</v>
      </c>
      <c r="G158" s="9">
        <f t="shared" si="76"/>
        <v>4.0511811023622073</v>
      </c>
      <c r="H158" s="9">
        <f t="shared" si="77"/>
        <v>5.5511811023622073</v>
      </c>
      <c r="I158" s="2">
        <f t="shared" si="78"/>
        <v>4.2979822834645667</v>
      </c>
      <c r="J158" s="2">
        <f t="shared" si="79"/>
        <v>5.2979822834645667</v>
      </c>
      <c r="K158" s="1">
        <f t="shared" si="80"/>
        <v>8.7659940944881889</v>
      </c>
      <c r="L158" s="1">
        <f t="shared" si="81"/>
        <v>0.58439960629921262</v>
      </c>
      <c r="M158" s="10">
        <f t="shared" si="82"/>
        <v>9.3503937007874018</v>
      </c>
      <c r="P158" s="8">
        <f t="shared" si="95"/>
        <v>22.5</v>
      </c>
      <c r="Q158" s="1">
        <f t="shared" si="83"/>
        <v>1.5</v>
      </c>
      <c r="R158" s="1">
        <f t="shared" si="84"/>
        <v>24</v>
      </c>
      <c r="S158" s="2">
        <f t="shared" si="85"/>
        <v>36</v>
      </c>
      <c r="T158" s="2">
        <f t="shared" si="86"/>
        <v>3.3464566929133852</v>
      </c>
      <c r="U158" s="2">
        <f t="shared" si="87"/>
        <v>4.3464566929133852</v>
      </c>
      <c r="V158" s="2">
        <f t="shared" si="88"/>
        <v>5.8464566929133852</v>
      </c>
      <c r="W158" s="9">
        <f t="shared" si="89"/>
        <v>4.5748031496063</v>
      </c>
      <c r="X158" s="9">
        <f t="shared" si="90"/>
        <v>5.5748031496063</v>
      </c>
      <c r="Y158" s="1">
        <f t="shared" si="91"/>
        <v>9.4488188976377945</v>
      </c>
      <c r="Z158" s="1">
        <f t="shared" si="92"/>
        <v>0.59055118110236215</v>
      </c>
      <c r="AA158" s="10">
        <f t="shared" si="93"/>
        <v>8.8582677165354333</v>
      </c>
    </row>
    <row r="159" spans="2:27">
      <c r="B159" s="8">
        <f t="shared" si="94"/>
        <v>24</v>
      </c>
      <c r="C159" s="1">
        <f t="shared" si="72"/>
        <v>1.5</v>
      </c>
      <c r="D159" s="1">
        <f t="shared" si="73"/>
        <v>22.5</v>
      </c>
      <c r="E159" s="8">
        <f t="shared" si="74"/>
        <v>36</v>
      </c>
      <c r="F159" s="9">
        <f t="shared" si="75"/>
        <v>3.3464566929133852</v>
      </c>
      <c r="G159" s="9">
        <f t="shared" si="76"/>
        <v>4.3464566929133852</v>
      </c>
      <c r="H159" s="9">
        <f t="shared" si="77"/>
        <v>5.8464566929133852</v>
      </c>
      <c r="I159" s="2">
        <f t="shared" si="78"/>
        <v>4.5748031496063</v>
      </c>
      <c r="J159" s="2">
        <f t="shared" si="79"/>
        <v>5.5748031496063</v>
      </c>
      <c r="K159" s="1">
        <f t="shared" si="80"/>
        <v>8.8582677165354333</v>
      </c>
      <c r="L159" s="1">
        <f t="shared" si="81"/>
        <v>0.59055118110236215</v>
      </c>
      <c r="M159" s="10">
        <f t="shared" si="82"/>
        <v>9.4488188976377945</v>
      </c>
      <c r="P159" s="8">
        <f t="shared" si="95"/>
        <v>22.75</v>
      </c>
      <c r="Q159" s="1">
        <f t="shared" si="83"/>
        <v>1.5166666666666668</v>
      </c>
      <c r="R159" s="1">
        <f t="shared" si="84"/>
        <v>24.266666666666666</v>
      </c>
      <c r="S159" s="2">
        <f t="shared" si="85"/>
        <v>36.4</v>
      </c>
      <c r="T159" s="2">
        <f t="shared" si="86"/>
        <v>3.6614173228346445</v>
      </c>
      <c r="U159" s="2">
        <f t="shared" si="87"/>
        <v>4.6614173228346445</v>
      </c>
      <c r="V159" s="2">
        <f t="shared" si="88"/>
        <v>6.1614173228346445</v>
      </c>
      <c r="W159" s="9">
        <f t="shared" si="89"/>
        <v>4.8700787401574779</v>
      </c>
      <c r="X159" s="9">
        <f t="shared" si="90"/>
        <v>5.8700787401574779</v>
      </c>
      <c r="Y159" s="1">
        <f t="shared" si="91"/>
        <v>9.5538057742782154</v>
      </c>
      <c r="Z159" s="1">
        <f t="shared" si="92"/>
        <v>0.59711286089238846</v>
      </c>
      <c r="AA159" s="10">
        <f t="shared" si="93"/>
        <v>8.956692913385826</v>
      </c>
    </row>
    <row r="160" spans="2:27">
      <c r="B160" s="8">
        <f t="shared" si="94"/>
        <v>24.25</v>
      </c>
      <c r="C160" s="1">
        <f t="shared" si="72"/>
        <v>1.515625</v>
      </c>
      <c r="D160" s="1">
        <f t="shared" si="73"/>
        <v>22.734375</v>
      </c>
      <c r="E160" s="8">
        <f t="shared" si="74"/>
        <v>36.375</v>
      </c>
      <c r="F160" s="9">
        <f t="shared" si="75"/>
        <v>3.6417322834645667</v>
      </c>
      <c r="G160" s="9">
        <f t="shared" si="76"/>
        <v>4.6417322834645667</v>
      </c>
      <c r="H160" s="9">
        <f t="shared" si="77"/>
        <v>6.1417322834645667</v>
      </c>
      <c r="I160" s="2">
        <f t="shared" si="78"/>
        <v>4.8516240157480333</v>
      </c>
      <c r="J160" s="2">
        <f t="shared" si="79"/>
        <v>5.8516240157480333</v>
      </c>
      <c r="K160" s="1">
        <f t="shared" si="80"/>
        <v>8.9505413385826778</v>
      </c>
      <c r="L160" s="1">
        <f t="shared" si="81"/>
        <v>0.59670275590551181</v>
      </c>
      <c r="M160" s="10">
        <f t="shared" si="82"/>
        <v>9.5472440944881889</v>
      </c>
      <c r="P160" s="8">
        <f t="shared" si="95"/>
        <v>23</v>
      </c>
      <c r="Q160" s="1">
        <f t="shared" si="83"/>
        <v>1.5333333333333334</v>
      </c>
      <c r="R160" s="1">
        <f t="shared" si="84"/>
        <v>24.533333333333335</v>
      </c>
      <c r="S160" s="2">
        <f t="shared" si="85"/>
        <v>36.800000000000004</v>
      </c>
      <c r="T160" s="2">
        <f t="shared" si="86"/>
        <v>3.9763779527559109</v>
      </c>
      <c r="U160" s="2">
        <f t="shared" si="87"/>
        <v>4.9763779527559109</v>
      </c>
      <c r="V160" s="2">
        <f t="shared" si="88"/>
        <v>6.4763779527559109</v>
      </c>
      <c r="W160" s="9">
        <f t="shared" si="89"/>
        <v>5.1653543307086593</v>
      </c>
      <c r="X160" s="9">
        <f t="shared" si="90"/>
        <v>6.1653543307086593</v>
      </c>
      <c r="Y160" s="1">
        <f t="shared" si="91"/>
        <v>9.6587926509186364</v>
      </c>
      <c r="Z160" s="1">
        <f t="shared" si="92"/>
        <v>0.60367454068241477</v>
      </c>
      <c r="AA160" s="10">
        <f t="shared" si="93"/>
        <v>9.0551181102362204</v>
      </c>
    </row>
    <row r="161" spans="2:27">
      <c r="B161" s="8">
        <f t="shared" si="94"/>
        <v>24.5</v>
      </c>
      <c r="C161" s="1">
        <f t="shared" si="72"/>
        <v>1.53125</v>
      </c>
      <c r="D161" s="1">
        <f t="shared" si="73"/>
        <v>22.96875</v>
      </c>
      <c r="E161" s="8">
        <f t="shared" si="74"/>
        <v>36.75</v>
      </c>
      <c r="F161" s="9">
        <f t="shared" si="75"/>
        <v>3.9370078740157481</v>
      </c>
      <c r="G161" s="9">
        <f t="shared" si="76"/>
        <v>4.9370078740157481</v>
      </c>
      <c r="H161" s="9">
        <f t="shared" si="77"/>
        <v>6.4370078740157481</v>
      </c>
      <c r="I161" s="2">
        <f t="shared" si="78"/>
        <v>5.128444881889763</v>
      </c>
      <c r="J161" s="2">
        <f t="shared" si="79"/>
        <v>6.128444881889763</v>
      </c>
      <c r="K161" s="1">
        <f t="shared" si="80"/>
        <v>9.0428149606299204</v>
      </c>
      <c r="L161" s="1">
        <f t="shared" si="81"/>
        <v>0.60285433070866146</v>
      </c>
      <c r="M161" s="10">
        <f t="shared" si="82"/>
        <v>9.6456692913385833</v>
      </c>
      <c r="P161" s="8">
        <f t="shared" si="95"/>
        <v>23.25</v>
      </c>
      <c r="Q161" s="1">
        <f t="shared" si="83"/>
        <v>1.55</v>
      </c>
      <c r="R161" s="1">
        <f t="shared" si="84"/>
        <v>24.8</v>
      </c>
      <c r="S161" s="2">
        <f t="shared" si="85"/>
        <v>37.200000000000003</v>
      </c>
      <c r="T161" s="2">
        <f t="shared" si="86"/>
        <v>4.2913385826771666</v>
      </c>
      <c r="U161" s="2">
        <f t="shared" si="87"/>
        <v>5.2913385826771666</v>
      </c>
      <c r="V161" s="2">
        <f t="shared" si="88"/>
        <v>6.7913385826771666</v>
      </c>
      <c r="W161" s="9">
        <f t="shared" si="89"/>
        <v>5.4606299212598444</v>
      </c>
      <c r="X161" s="9">
        <f t="shared" si="90"/>
        <v>6.4606299212598444</v>
      </c>
      <c r="Y161" s="1">
        <f t="shared" si="91"/>
        <v>9.7637795275590555</v>
      </c>
      <c r="Z161" s="1">
        <f t="shared" si="92"/>
        <v>0.61023622047244097</v>
      </c>
      <c r="AA161" s="10">
        <f t="shared" si="93"/>
        <v>9.1535433070866148</v>
      </c>
    </row>
    <row r="162" spans="2:27">
      <c r="B162" s="8">
        <f t="shared" si="94"/>
        <v>24.75</v>
      </c>
      <c r="C162" s="1">
        <f t="shared" si="72"/>
        <v>1.546875</v>
      </c>
      <c r="D162" s="1">
        <f t="shared" si="73"/>
        <v>23.203125</v>
      </c>
      <c r="E162" s="8">
        <f t="shared" si="74"/>
        <v>37.125</v>
      </c>
      <c r="F162" s="9">
        <f t="shared" si="75"/>
        <v>4.2322834645669261</v>
      </c>
      <c r="G162" s="9">
        <f t="shared" si="76"/>
        <v>5.2322834645669261</v>
      </c>
      <c r="H162" s="9">
        <f t="shared" si="77"/>
        <v>6.7322834645669261</v>
      </c>
      <c r="I162" s="2">
        <f t="shared" si="78"/>
        <v>5.4052657480314963</v>
      </c>
      <c r="J162" s="2">
        <f t="shared" si="79"/>
        <v>6.4052657480314963</v>
      </c>
      <c r="K162" s="1">
        <f t="shared" si="80"/>
        <v>9.1350885826771648</v>
      </c>
      <c r="L162" s="1">
        <f t="shared" si="81"/>
        <v>0.609005905511811</v>
      </c>
      <c r="M162" s="10">
        <f t="shared" si="82"/>
        <v>9.7440944881889759</v>
      </c>
      <c r="P162" s="8">
        <f t="shared" si="95"/>
        <v>23.5</v>
      </c>
      <c r="Q162" s="1">
        <f t="shared" si="83"/>
        <v>1.5666666666666669</v>
      </c>
      <c r="R162" s="1">
        <f t="shared" si="84"/>
        <v>25.066666666666666</v>
      </c>
      <c r="S162" s="2">
        <f t="shared" si="85"/>
        <v>37.6</v>
      </c>
      <c r="T162" s="2">
        <f t="shared" si="86"/>
        <v>4.6062992125984223</v>
      </c>
      <c r="U162" s="2">
        <f t="shared" si="87"/>
        <v>5.6062992125984223</v>
      </c>
      <c r="V162" s="2">
        <f t="shared" si="88"/>
        <v>7.1062992125984223</v>
      </c>
      <c r="W162" s="9">
        <f t="shared" si="89"/>
        <v>5.7559055118110223</v>
      </c>
      <c r="X162" s="9">
        <f t="shared" si="90"/>
        <v>6.7559055118110223</v>
      </c>
      <c r="Y162" s="1">
        <f t="shared" si="91"/>
        <v>9.8687664041994747</v>
      </c>
      <c r="Z162" s="1">
        <f t="shared" si="92"/>
        <v>0.61679790026246728</v>
      </c>
      <c r="AA162" s="10">
        <f t="shared" si="93"/>
        <v>9.2519685039370074</v>
      </c>
    </row>
    <row r="163" spans="2:27">
      <c r="B163" s="8">
        <f t="shared" si="94"/>
        <v>25</v>
      </c>
      <c r="C163" s="1">
        <f t="shared" si="72"/>
        <v>1.5625</v>
      </c>
      <c r="D163" s="1">
        <f t="shared" si="73"/>
        <v>23.4375</v>
      </c>
      <c r="E163" s="8">
        <f t="shared" si="74"/>
        <v>37.5</v>
      </c>
      <c r="F163" s="9">
        <f t="shared" si="75"/>
        <v>4.5275590551181111</v>
      </c>
      <c r="G163" s="9">
        <f t="shared" si="76"/>
        <v>5.5275590551181111</v>
      </c>
      <c r="H163" s="9">
        <f t="shared" si="77"/>
        <v>7.0275590551181111</v>
      </c>
      <c r="I163" s="2">
        <f t="shared" si="78"/>
        <v>5.6820866141732296</v>
      </c>
      <c r="J163" s="2">
        <f t="shared" si="79"/>
        <v>6.6820866141732296</v>
      </c>
      <c r="K163" s="1">
        <f t="shared" si="80"/>
        <v>9.2273622047244093</v>
      </c>
      <c r="L163" s="1">
        <f t="shared" si="81"/>
        <v>0.61515748031496065</v>
      </c>
      <c r="M163" s="10">
        <f t="shared" si="82"/>
        <v>9.8425196850393704</v>
      </c>
      <c r="P163" s="8">
        <f t="shared" si="95"/>
        <v>23.75</v>
      </c>
      <c r="Q163" s="1">
        <f t="shared" si="83"/>
        <v>1.5833333333333335</v>
      </c>
      <c r="R163" s="1">
        <f t="shared" si="84"/>
        <v>25.333333333333332</v>
      </c>
      <c r="S163" s="2">
        <f t="shared" si="85"/>
        <v>38</v>
      </c>
      <c r="T163" s="2">
        <f t="shared" si="86"/>
        <v>4.9212598425196816</v>
      </c>
      <c r="U163" s="2">
        <f t="shared" si="87"/>
        <v>5.9212598425196816</v>
      </c>
      <c r="V163" s="2">
        <f t="shared" si="88"/>
        <v>7.4212598425196816</v>
      </c>
      <c r="W163" s="9">
        <f t="shared" si="89"/>
        <v>6.0511811023622073</v>
      </c>
      <c r="X163" s="9">
        <f t="shared" si="90"/>
        <v>7.0511811023622073</v>
      </c>
      <c r="Y163" s="1">
        <f t="shared" si="91"/>
        <v>9.9737532808398939</v>
      </c>
      <c r="Z163" s="1">
        <f t="shared" si="92"/>
        <v>0.62335958005249348</v>
      </c>
      <c r="AA163" s="10">
        <f t="shared" si="93"/>
        <v>9.3503937007874018</v>
      </c>
    </row>
    <row r="164" spans="2:27">
      <c r="B164" s="8">
        <f t="shared" si="94"/>
        <v>25.25</v>
      </c>
      <c r="C164" s="1">
        <f t="shared" si="72"/>
        <v>1.578125</v>
      </c>
      <c r="D164" s="1">
        <f t="shared" si="73"/>
        <v>23.671875</v>
      </c>
      <c r="E164" s="8">
        <f t="shared" si="74"/>
        <v>37.875</v>
      </c>
      <c r="F164" s="9">
        <f t="shared" si="75"/>
        <v>4.822834645669289</v>
      </c>
      <c r="G164" s="9">
        <f t="shared" si="76"/>
        <v>5.822834645669289</v>
      </c>
      <c r="H164" s="9">
        <f t="shared" si="77"/>
        <v>7.322834645669289</v>
      </c>
      <c r="I164" s="2">
        <f t="shared" si="78"/>
        <v>5.9589074803149629</v>
      </c>
      <c r="J164" s="2">
        <f t="shared" si="79"/>
        <v>6.9589074803149629</v>
      </c>
      <c r="K164" s="1">
        <f t="shared" si="80"/>
        <v>9.3196358267716537</v>
      </c>
      <c r="L164" s="1">
        <f t="shared" si="81"/>
        <v>0.62130905511811019</v>
      </c>
      <c r="M164" s="10">
        <f t="shared" si="82"/>
        <v>9.940944881889763</v>
      </c>
      <c r="P164" s="8">
        <f t="shared" si="95"/>
        <v>24</v>
      </c>
      <c r="Q164" s="1">
        <f t="shared" si="83"/>
        <v>1.6</v>
      </c>
      <c r="R164" s="1">
        <f t="shared" si="84"/>
        <v>25.6</v>
      </c>
      <c r="S164" s="2">
        <f t="shared" si="85"/>
        <v>38.400000000000006</v>
      </c>
      <c r="T164" s="2">
        <f t="shared" si="86"/>
        <v>5.2362204724409445</v>
      </c>
      <c r="U164" s="2">
        <f t="shared" si="87"/>
        <v>6.2362204724409445</v>
      </c>
      <c r="V164" s="2">
        <f t="shared" si="88"/>
        <v>7.7362204724409445</v>
      </c>
      <c r="W164" s="9">
        <f t="shared" si="89"/>
        <v>6.3464566929133852</v>
      </c>
      <c r="X164" s="9">
        <f t="shared" si="90"/>
        <v>7.3464566929133852</v>
      </c>
      <c r="Y164" s="1">
        <f t="shared" si="91"/>
        <v>10.078740157480315</v>
      </c>
      <c r="Z164" s="1">
        <f t="shared" si="92"/>
        <v>0.62992125984251968</v>
      </c>
      <c r="AA164" s="10">
        <f t="shared" si="93"/>
        <v>9.4488188976377945</v>
      </c>
    </row>
    <row r="165" spans="2:27">
      <c r="B165" s="8">
        <f t="shared" si="94"/>
        <v>25.5</v>
      </c>
      <c r="C165" s="1">
        <f t="shared" si="72"/>
        <v>1.59375</v>
      </c>
      <c r="D165" s="1">
        <f t="shared" si="73"/>
        <v>23.90625</v>
      </c>
      <c r="E165" s="8">
        <f t="shared" si="74"/>
        <v>38.25</v>
      </c>
      <c r="F165" s="9">
        <f t="shared" si="75"/>
        <v>5.118110236220474</v>
      </c>
      <c r="G165" s="9">
        <f t="shared" si="76"/>
        <v>6.118110236220474</v>
      </c>
      <c r="H165" s="9">
        <f t="shared" si="77"/>
        <v>7.618110236220474</v>
      </c>
      <c r="I165" s="2">
        <f t="shared" si="78"/>
        <v>6.2357283464566962</v>
      </c>
      <c r="J165" s="2">
        <f t="shared" si="79"/>
        <v>7.2357283464566962</v>
      </c>
      <c r="K165" s="1">
        <f t="shared" si="80"/>
        <v>9.4119094488188981</v>
      </c>
      <c r="L165" s="1">
        <f t="shared" si="81"/>
        <v>0.62746062992125984</v>
      </c>
      <c r="M165" s="10">
        <f t="shared" si="82"/>
        <v>10.039370078740157</v>
      </c>
      <c r="P165" s="8">
        <f t="shared" si="95"/>
        <v>24.25</v>
      </c>
      <c r="Q165" s="1">
        <f t="shared" si="83"/>
        <v>1.6166666666666669</v>
      </c>
      <c r="R165" s="1">
        <f t="shared" si="84"/>
        <v>25.866666666666667</v>
      </c>
      <c r="S165" s="2">
        <f t="shared" si="85"/>
        <v>38.799999999999997</v>
      </c>
      <c r="T165" s="2">
        <f t="shared" si="86"/>
        <v>5.5511811023622073</v>
      </c>
      <c r="U165" s="2">
        <f t="shared" si="87"/>
        <v>6.5511811023622073</v>
      </c>
      <c r="V165" s="2">
        <f t="shared" si="88"/>
        <v>8.0511811023622073</v>
      </c>
      <c r="W165" s="9">
        <f t="shared" si="89"/>
        <v>6.6417322834645667</v>
      </c>
      <c r="X165" s="9">
        <f t="shared" si="90"/>
        <v>7.6417322834645667</v>
      </c>
      <c r="Y165" s="1">
        <f t="shared" si="91"/>
        <v>10.183727034120736</v>
      </c>
      <c r="Z165" s="1">
        <f t="shared" si="92"/>
        <v>0.63648293963254599</v>
      </c>
      <c r="AA165" s="10">
        <f t="shared" si="93"/>
        <v>9.5472440944881889</v>
      </c>
    </row>
    <row r="166" spans="2:27">
      <c r="B166" s="8">
        <f t="shared" si="94"/>
        <v>25.75</v>
      </c>
      <c r="C166" s="1">
        <f t="shared" si="72"/>
        <v>1.609375</v>
      </c>
      <c r="D166" s="1">
        <f t="shared" si="73"/>
        <v>24.140625</v>
      </c>
      <c r="E166" s="8">
        <f t="shared" si="74"/>
        <v>38.625</v>
      </c>
      <c r="F166" s="9">
        <f t="shared" si="75"/>
        <v>5.4133858267716555</v>
      </c>
      <c r="G166" s="9">
        <f t="shared" si="76"/>
        <v>6.4133858267716555</v>
      </c>
      <c r="H166" s="9">
        <f t="shared" si="77"/>
        <v>7.9133858267716555</v>
      </c>
      <c r="I166" s="2">
        <f t="shared" si="78"/>
        <v>6.5125492125984223</v>
      </c>
      <c r="J166" s="2">
        <f t="shared" si="79"/>
        <v>7.5125492125984223</v>
      </c>
      <c r="K166" s="1">
        <f t="shared" si="80"/>
        <v>9.5041830708661408</v>
      </c>
      <c r="L166" s="1">
        <f t="shared" si="81"/>
        <v>0.63361220472440949</v>
      </c>
      <c r="M166" s="10">
        <f t="shared" si="82"/>
        <v>10.137795275590552</v>
      </c>
      <c r="P166" s="8">
        <f t="shared" si="95"/>
        <v>24.5</v>
      </c>
      <c r="Q166" s="1">
        <f t="shared" si="83"/>
        <v>1.6333333333333335</v>
      </c>
      <c r="R166" s="1">
        <f t="shared" si="84"/>
        <v>26.133333333333333</v>
      </c>
      <c r="S166" s="2">
        <f t="shared" si="85"/>
        <v>39.200000000000003</v>
      </c>
      <c r="T166" s="2">
        <f t="shared" si="86"/>
        <v>5.8661417322834666</v>
      </c>
      <c r="U166" s="2">
        <f t="shared" si="87"/>
        <v>6.8661417322834666</v>
      </c>
      <c r="V166" s="2">
        <f t="shared" si="88"/>
        <v>8.3661417322834666</v>
      </c>
      <c r="W166" s="9">
        <f t="shared" si="89"/>
        <v>6.9370078740157481</v>
      </c>
      <c r="X166" s="9">
        <f t="shared" si="90"/>
        <v>7.9370078740157481</v>
      </c>
      <c r="Y166" s="1">
        <f t="shared" si="91"/>
        <v>10.288713910761155</v>
      </c>
      <c r="Z166" s="1">
        <f t="shared" si="92"/>
        <v>0.64304461942257229</v>
      </c>
      <c r="AA166" s="10">
        <f t="shared" si="93"/>
        <v>9.6456692913385833</v>
      </c>
    </row>
    <row r="167" spans="2:27">
      <c r="B167" s="8">
        <f t="shared" si="94"/>
        <v>26</v>
      </c>
      <c r="C167" s="1">
        <f t="shared" si="72"/>
        <v>1.625</v>
      </c>
      <c r="D167" s="1">
        <f t="shared" si="73"/>
        <v>24.375</v>
      </c>
      <c r="E167" s="8">
        <f t="shared" si="74"/>
        <v>39</v>
      </c>
      <c r="F167" s="9">
        <f t="shared" si="75"/>
        <v>5.7086614173228334</v>
      </c>
      <c r="G167" s="9">
        <f t="shared" si="76"/>
        <v>6.7086614173228334</v>
      </c>
      <c r="H167" s="9">
        <f t="shared" si="77"/>
        <v>8.2086614173228334</v>
      </c>
      <c r="I167" s="2">
        <f t="shared" si="78"/>
        <v>6.7893700787401556</v>
      </c>
      <c r="J167" s="2">
        <f t="shared" si="79"/>
        <v>7.7893700787401556</v>
      </c>
      <c r="K167" s="1">
        <f t="shared" si="80"/>
        <v>9.5964566929133852</v>
      </c>
      <c r="L167" s="1">
        <f t="shared" si="81"/>
        <v>0.63976377952755903</v>
      </c>
      <c r="M167" s="10">
        <f t="shared" si="82"/>
        <v>10.236220472440944</v>
      </c>
      <c r="P167" s="8">
        <f t="shared" si="95"/>
        <v>24.75</v>
      </c>
      <c r="Q167" s="1">
        <f t="shared" si="83"/>
        <v>1.65</v>
      </c>
      <c r="R167" s="1">
        <f t="shared" si="84"/>
        <v>26.4</v>
      </c>
      <c r="S167" s="2">
        <f t="shared" si="85"/>
        <v>39.599999999999994</v>
      </c>
      <c r="T167" s="2">
        <f t="shared" si="86"/>
        <v>6.1811023622047223</v>
      </c>
      <c r="U167" s="2">
        <f t="shared" si="87"/>
        <v>7.1811023622047223</v>
      </c>
      <c r="V167" s="2">
        <f t="shared" si="88"/>
        <v>8.6811023622047223</v>
      </c>
      <c r="W167" s="9">
        <f t="shared" si="89"/>
        <v>7.2322834645669261</v>
      </c>
      <c r="X167" s="9">
        <f t="shared" si="90"/>
        <v>8.2322834645669261</v>
      </c>
      <c r="Y167" s="1">
        <f t="shared" si="91"/>
        <v>10.393700787401574</v>
      </c>
      <c r="Z167" s="1">
        <f t="shared" si="92"/>
        <v>0.64960629921259838</v>
      </c>
      <c r="AA167" s="10">
        <f t="shared" si="93"/>
        <v>9.7440944881889759</v>
      </c>
    </row>
    <row r="168" spans="2:27">
      <c r="B168" s="8">
        <f t="shared" si="94"/>
        <v>26.25</v>
      </c>
      <c r="C168" s="1">
        <f t="shared" si="72"/>
        <v>1.640625</v>
      </c>
      <c r="D168" s="1">
        <f t="shared" si="73"/>
        <v>24.609375</v>
      </c>
      <c r="E168" s="8">
        <f t="shared" si="74"/>
        <v>39.375</v>
      </c>
      <c r="F168" s="9">
        <f t="shared" si="75"/>
        <v>6.0039370078740149</v>
      </c>
      <c r="G168" s="9">
        <f t="shared" si="76"/>
        <v>7.0039370078740149</v>
      </c>
      <c r="H168" s="9">
        <f t="shared" si="77"/>
        <v>8.5039370078740149</v>
      </c>
      <c r="I168" s="2">
        <f t="shared" si="78"/>
        <v>7.0661909448818889</v>
      </c>
      <c r="J168" s="2">
        <f t="shared" si="79"/>
        <v>8.0661909448818889</v>
      </c>
      <c r="K168" s="1">
        <f t="shared" si="80"/>
        <v>9.6887303149606296</v>
      </c>
      <c r="L168" s="1">
        <f t="shared" si="81"/>
        <v>0.64591535433070868</v>
      </c>
      <c r="M168" s="10">
        <f t="shared" si="82"/>
        <v>10.334645669291339</v>
      </c>
      <c r="P168" s="8">
        <f t="shared" si="95"/>
        <v>25</v>
      </c>
      <c r="Q168" s="1">
        <f t="shared" si="83"/>
        <v>1.666666666666667</v>
      </c>
      <c r="R168" s="1">
        <f t="shared" si="84"/>
        <v>26.666666666666668</v>
      </c>
      <c r="S168" s="2">
        <f t="shared" si="85"/>
        <v>40</v>
      </c>
      <c r="T168" s="2">
        <f t="shared" si="86"/>
        <v>6.4960629921259851</v>
      </c>
      <c r="U168" s="2">
        <f t="shared" si="87"/>
        <v>7.4960629921259851</v>
      </c>
      <c r="V168" s="2">
        <f t="shared" si="88"/>
        <v>8.9960629921259851</v>
      </c>
      <c r="W168" s="9">
        <f t="shared" si="89"/>
        <v>7.5275590551181111</v>
      </c>
      <c r="X168" s="9">
        <f t="shared" si="90"/>
        <v>8.5275590551181111</v>
      </c>
      <c r="Y168" s="1">
        <f t="shared" si="91"/>
        <v>10.498687664041995</v>
      </c>
      <c r="Z168" s="1">
        <f t="shared" si="92"/>
        <v>0.6561679790026248</v>
      </c>
      <c r="AA168" s="10">
        <f t="shared" si="93"/>
        <v>9.8425196850393704</v>
      </c>
    </row>
    <row r="169" spans="2:27">
      <c r="B169" s="8">
        <f t="shared" si="94"/>
        <v>26.5</v>
      </c>
      <c r="C169" s="1">
        <f t="shared" si="72"/>
        <v>1.65625</v>
      </c>
      <c r="D169" s="1">
        <f t="shared" si="73"/>
        <v>24.84375</v>
      </c>
      <c r="E169" s="8">
        <f t="shared" si="74"/>
        <v>39.75</v>
      </c>
      <c r="F169" s="9">
        <f t="shared" si="75"/>
        <v>6.2992125984251928</v>
      </c>
      <c r="G169" s="9">
        <f t="shared" si="76"/>
        <v>7.2992125984251928</v>
      </c>
      <c r="H169" s="9">
        <f t="shared" si="77"/>
        <v>8.7992125984251928</v>
      </c>
      <c r="I169" s="2">
        <f t="shared" si="78"/>
        <v>7.3430118110236222</v>
      </c>
      <c r="J169" s="2">
        <f t="shared" si="79"/>
        <v>8.3430118110236222</v>
      </c>
      <c r="K169" s="1">
        <f t="shared" si="80"/>
        <v>9.7810039370078741</v>
      </c>
      <c r="L169" s="1">
        <f t="shared" si="81"/>
        <v>0.65206692913385822</v>
      </c>
      <c r="M169" s="10">
        <f t="shared" si="82"/>
        <v>10.433070866141732</v>
      </c>
      <c r="P169" s="8">
        <f t="shared" si="95"/>
        <v>25.25</v>
      </c>
      <c r="Q169" s="1">
        <f t="shared" si="83"/>
        <v>1.6833333333333333</v>
      </c>
      <c r="R169" s="1">
        <f t="shared" si="84"/>
        <v>26.933333333333334</v>
      </c>
      <c r="S169" s="2">
        <f t="shared" si="85"/>
        <v>40.4</v>
      </c>
      <c r="T169" s="2">
        <f t="shared" si="86"/>
        <v>6.8110236220472444</v>
      </c>
      <c r="U169" s="2">
        <f t="shared" si="87"/>
        <v>7.8110236220472444</v>
      </c>
      <c r="V169" s="2">
        <f t="shared" si="88"/>
        <v>9.3110236220472444</v>
      </c>
      <c r="W169" s="9">
        <f t="shared" si="89"/>
        <v>7.822834645669289</v>
      </c>
      <c r="X169" s="9">
        <f t="shared" si="90"/>
        <v>8.822834645669289</v>
      </c>
      <c r="Y169" s="1">
        <f t="shared" si="91"/>
        <v>10.603674540682414</v>
      </c>
      <c r="Z169" s="1">
        <f t="shared" si="92"/>
        <v>0.66272965879265089</v>
      </c>
      <c r="AA169" s="10">
        <f t="shared" si="93"/>
        <v>9.940944881889763</v>
      </c>
    </row>
    <row r="170" spans="2:27">
      <c r="B170" s="8">
        <f t="shared" si="94"/>
        <v>26.75</v>
      </c>
      <c r="C170" s="1">
        <f t="shared" si="72"/>
        <v>1.671875</v>
      </c>
      <c r="D170" s="1">
        <f t="shared" si="73"/>
        <v>25.078125</v>
      </c>
      <c r="E170" s="8">
        <f t="shared" si="74"/>
        <v>40.125</v>
      </c>
      <c r="F170" s="9">
        <f t="shared" si="75"/>
        <v>6.5944881889763778</v>
      </c>
      <c r="G170" s="9">
        <f t="shared" si="76"/>
        <v>7.5944881889763778</v>
      </c>
      <c r="H170" s="9">
        <f t="shared" si="77"/>
        <v>9.0944881889763778</v>
      </c>
      <c r="I170" s="2">
        <f t="shared" si="78"/>
        <v>7.6198326771653555</v>
      </c>
      <c r="J170" s="2">
        <f t="shared" si="79"/>
        <v>8.6198326771653555</v>
      </c>
      <c r="K170" s="1">
        <f t="shared" si="80"/>
        <v>9.8732775590551185</v>
      </c>
      <c r="L170" s="1">
        <f t="shared" si="81"/>
        <v>0.65821850393700787</v>
      </c>
      <c r="M170" s="10">
        <f t="shared" si="82"/>
        <v>10.531496062992126</v>
      </c>
      <c r="P170" s="8">
        <f t="shared" si="95"/>
        <v>25.5</v>
      </c>
      <c r="Q170" s="1">
        <f t="shared" si="83"/>
        <v>1.7</v>
      </c>
      <c r="R170" s="1">
        <f t="shared" si="84"/>
        <v>27.2</v>
      </c>
      <c r="S170" s="2">
        <f t="shared" si="85"/>
        <v>40.799999999999997</v>
      </c>
      <c r="T170" s="2">
        <f t="shared" si="86"/>
        <v>7.1259842519685037</v>
      </c>
      <c r="U170" s="2">
        <f t="shared" si="87"/>
        <v>8.1259842519685037</v>
      </c>
      <c r="V170" s="2">
        <f t="shared" si="88"/>
        <v>9.6259842519685037</v>
      </c>
      <c r="W170" s="9">
        <f t="shared" si="89"/>
        <v>8.118110236220474</v>
      </c>
      <c r="X170" s="9">
        <f t="shared" si="90"/>
        <v>9.118110236220474</v>
      </c>
      <c r="Y170" s="1">
        <f t="shared" si="91"/>
        <v>10.708661417322833</v>
      </c>
      <c r="Z170" s="1">
        <f t="shared" si="92"/>
        <v>0.66929133858267709</v>
      </c>
      <c r="AA170" s="10">
        <f t="shared" si="93"/>
        <v>10.039370078740157</v>
      </c>
    </row>
    <row r="171" spans="2:27">
      <c r="B171" s="8">
        <f t="shared" si="94"/>
        <v>27</v>
      </c>
      <c r="C171" s="1">
        <f t="shared" si="72"/>
        <v>1.6875</v>
      </c>
      <c r="D171" s="1">
        <f t="shared" si="73"/>
        <v>25.3125</v>
      </c>
      <c r="E171" s="8">
        <f t="shared" si="74"/>
        <v>40.5</v>
      </c>
      <c r="F171" s="9">
        <f t="shared" si="75"/>
        <v>6.8897637795275628</v>
      </c>
      <c r="G171" s="9">
        <f t="shared" si="76"/>
        <v>7.8897637795275628</v>
      </c>
      <c r="H171" s="9">
        <f t="shared" si="77"/>
        <v>9.3897637795275628</v>
      </c>
      <c r="I171" s="2">
        <f t="shared" si="78"/>
        <v>7.8966535433070888</v>
      </c>
      <c r="J171" s="2">
        <f t="shared" si="79"/>
        <v>8.8966535433070888</v>
      </c>
      <c r="K171" s="1">
        <f t="shared" si="80"/>
        <v>9.9655511811023629</v>
      </c>
      <c r="L171" s="1">
        <f t="shared" si="81"/>
        <v>0.66437007874015752</v>
      </c>
      <c r="M171" s="10">
        <f t="shared" si="82"/>
        <v>10.62992125984252</v>
      </c>
      <c r="P171" s="8">
        <f t="shared" si="95"/>
        <v>25.75</v>
      </c>
      <c r="Q171" s="1">
        <f t="shared" si="83"/>
        <v>1.7166666666666668</v>
      </c>
      <c r="R171" s="1">
        <f t="shared" si="84"/>
        <v>27.466666666666669</v>
      </c>
      <c r="S171" s="2">
        <f t="shared" si="85"/>
        <v>41.2</v>
      </c>
      <c r="T171" s="2">
        <f t="shared" si="86"/>
        <v>7.440944881889763</v>
      </c>
      <c r="U171" s="2">
        <f t="shared" si="87"/>
        <v>8.440944881889763</v>
      </c>
      <c r="V171" s="2">
        <f t="shared" si="88"/>
        <v>9.940944881889763</v>
      </c>
      <c r="W171" s="9">
        <f t="shared" si="89"/>
        <v>8.4133858267716555</v>
      </c>
      <c r="X171" s="9">
        <f t="shared" si="90"/>
        <v>9.4133858267716555</v>
      </c>
      <c r="Y171" s="1">
        <f t="shared" si="91"/>
        <v>10.813648293963254</v>
      </c>
      <c r="Z171" s="1">
        <f t="shared" si="92"/>
        <v>0.6758530183727034</v>
      </c>
      <c r="AA171" s="10">
        <f t="shared" si="93"/>
        <v>10.137795275590552</v>
      </c>
    </row>
    <row r="172" spans="2:27">
      <c r="B172" s="8">
        <f t="shared" si="94"/>
        <v>27.25</v>
      </c>
      <c r="C172" s="1">
        <f t="shared" si="72"/>
        <v>1.703125</v>
      </c>
      <c r="D172" s="1">
        <f t="shared" si="73"/>
        <v>25.546875</v>
      </c>
      <c r="E172" s="8">
        <f t="shared" si="74"/>
        <v>40.875</v>
      </c>
      <c r="F172" s="9">
        <f t="shared" si="75"/>
        <v>7.1850393700787407</v>
      </c>
      <c r="G172" s="9">
        <f t="shared" si="76"/>
        <v>8.1850393700787407</v>
      </c>
      <c r="H172" s="9">
        <f t="shared" si="77"/>
        <v>9.6850393700787407</v>
      </c>
      <c r="I172" s="2">
        <f t="shared" si="78"/>
        <v>8.173474409448815</v>
      </c>
      <c r="J172" s="2">
        <f t="shared" si="79"/>
        <v>9.173474409448815</v>
      </c>
      <c r="K172" s="1">
        <f t="shared" si="80"/>
        <v>10.057824803149606</v>
      </c>
      <c r="L172" s="1">
        <f t="shared" si="81"/>
        <v>0.67052165354330706</v>
      </c>
      <c r="M172" s="10">
        <f t="shared" si="82"/>
        <v>10.728346456692913</v>
      </c>
      <c r="P172" s="8">
        <f t="shared" si="95"/>
        <v>26</v>
      </c>
      <c r="Q172" s="1">
        <f t="shared" si="83"/>
        <v>1.7333333333333334</v>
      </c>
      <c r="R172" s="1">
        <f t="shared" si="84"/>
        <v>27.733333333333334</v>
      </c>
      <c r="S172" s="2">
        <f t="shared" si="85"/>
        <v>41.6</v>
      </c>
      <c r="T172" s="2">
        <f t="shared" si="86"/>
        <v>7.7559055118110223</v>
      </c>
      <c r="U172" s="2">
        <f t="shared" si="87"/>
        <v>8.7559055118110223</v>
      </c>
      <c r="V172" s="2">
        <f t="shared" si="88"/>
        <v>10.255905511811022</v>
      </c>
      <c r="W172" s="9">
        <f t="shared" si="89"/>
        <v>8.7086614173228334</v>
      </c>
      <c r="X172" s="9">
        <f t="shared" si="90"/>
        <v>9.7086614173228334</v>
      </c>
      <c r="Y172" s="1">
        <f t="shared" si="91"/>
        <v>10.918635170603675</v>
      </c>
      <c r="Z172" s="1">
        <f t="shared" si="92"/>
        <v>0.6824146981627297</v>
      </c>
      <c r="AA172" s="10">
        <f t="shared" si="93"/>
        <v>10.236220472440944</v>
      </c>
    </row>
    <row r="173" spans="2:27">
      <c r="B173" s="8">
        <f t="shared" si="94"/>
        <v>27.5</v>
      </c>
      <c r="C173" s="1">
        <f t="shared" si="72"/>
        <v>1.71875</v>
      </c>
      <c r="D173" s="1">
        <f t="shared" si="73"/>
        <v>25.78125</v>
      </c>
      <c r="E173" s="8">
        <f t="shared" si="74"/>
        <v>41.25</v>
      </c>
      <c r="F173" s="9">
        <f t="shared" si="75"/>
        <v>7.4803149606299257</v>
      </c>
      <c r="G173" s="9">
        <f t="shared" si="76"/>
        <v>8.4803149606299257</v>
      </c>
      <c r="H173" s="9">
        <f t="shared" si="77"/>
        <v>9.9803149606299257</v>
      </c>
      <c r="I173" s="2">
        <f t="shared" si="78"/>
        <v>8.4502952755905483</v>
      </c>
      <c r="J173" s="2">
        <f t="shared" si="79"/>
        <v>9.4502952755905483</v>
      </c>
      <c r="K173" s="1">
        <f t="shared" si="80"/>
        <v>10.15009842519685</v>
      </c>
      <c r="L173" s="1">
        <f t="shared" si="81"/>
        <v>0.67667322834645671</v>
      </c>
      <c r="M173" s="10">
        <f t="shared" si="82"/>
        <v>10.826771653543307</v>
      </c>
      <c r="P173" s="8">
        <f t="shared" si="95"/>
        <v>26.25</v>
      </c>
      <c r="Q173" s="1">
        <f t="shared" si="83"/>
        <v>1.75</v>
      </c>
      <c r="R173" s="1">
        <f t="shared" si="84"/>
        <v>28</v>
      </c>
      <c r="S173" s="2">
        <f t="shared" si="85"/>
        <v>42</v>
      </c>
      <c r="T173" s="2">
        <f t="shared" si="86"/>
        <v>8.0708661417322816</v>
      </c>
      <c r="U173" s="2">
        <f t="shared" si="87"/>
        <v>9.0708661417322816</v>
      </c>
      <c r="V173" s="2">
        <f t="shared" si="88"/>
        <v>10.570866141732282</v>
      </c>
      <c r="W173" s="9">
        <f t="shared" si="89"/>
        <v>9.0039370078740149</v>
      </c>
      <c r="X173" s="9">
        <f t="shared" si="90"/>
        <v>10.003937007874015</v>
      </c>
      <c r="Y173" s="1">
        <f t="shared" si="91"/>
        <v>11.023622047244094</v>
      </c>
      <c r="Z173" s="1">
        <f t="shared" si="92"/>
        <v>0.6889763779527559</v>
      </c>
      <c r="AA173" s="10">
        <f t="shared" si="93"/>
        <v>10.334645669291339</v>
      </c>
    </row>
    <row r="174" spans="2:27">
      <c r="B174" s="8">
        <f t="shared" si="94"/>
        <v>27.75</v>
      </c>
      <c r="C174" s="1">
        <f t="shared" si="72"/>
        <v>1.734375</v>
      </c>
      <c r="D174" s="1">
        <f t="shared" si="73"/>
        <v>26.015625</v>
      </c>
      <c r="E174" s="8">
        <f t="shared" si="74"/>
        <v>41.625</v>
      </c>
      <c r="F174" s="9">
        <f t="shared" si="75"/>
        <v>7.7755905511810965</v>
      </c>
      <c r="G174" s="9">
        <f t="shared" si="76"/>
        <v>8.7755905511810965</v>
      </c>
      <c r="H174" s="9">
        <f t="shared" si="77"/>
        <v>10.275590551181097</v>
      </c>
      <c r="I174" s="2">
        <f t="shared" si="78"/>
        <v>8.7271161417322816</v>
      </c>
      <c r="J174" s="2">
        <f t="shared" si="79"/>
        <v>9.7271161417322816</v>
      </c>
      <c r="K174" s="1">
        <f t="shared" si="80"/>
        <v>10.242372047244094</v>
      </c>
      <c r="L174" s="1">
        <f t="shared" si="81"/>
        <v>0.68282480314960625</v>
      </c>
      <c r="M174" s="10">
        <f t="shared" si="82"/>
        <v>10.9251968503937</v>
      </c>
      <c r="P174" s="8">
        <f t="shared" si="95"/>
        <v>26.5</v>
      </c>
      <c r="Q174" s="1">
        <f t="shared" si="83"/>
        <v>1.7666666666666668</v>
      </c>
      <c r="R174" s="1">
        <f t="shared" si="84"/>
        <v>28.266666666666666</v>
      </c>
      <c r="S174" s="2">
        <f t="shared" si="85"/>
        <v>42.4</v>
      </c>
      <c r="T174" s="2">
        <f t="shared" si="86"/>
        <v>8.3858267716535408</v>
      </c>
      <c r="U174" s="2">
        <f t="shared" si="87"/>
        <v>9.3858267716535408</v>
      </c>
      <c r="V174" s="2">
        <f t="shared" si="88"/>
        <v>10.885826771653541</v>
      </c>
      <c r="W174" s="9">
        <f t="shared" si="89"/>
        <v>9.2992125984251928</v>
      </c>
      <c r="X174" s="9">
        <f t="shared" si="90"/>
        <v>10.299212598425193</v>
      </c>
      <c r="Y174" s="1">
        <f t="shared" si="91"/>
        <v>11.128608923884514</v>
      </c>
      <c r="Z174" s="1">
        <f t="shared" si="92"/>
        <v>0.69553805774278221</v>
      </c>
      <c r="AA174" s="10">
        <f t="shared" si="93"/>
        <v>10.433070866141732</v>
      </c>
    </row>
    <row r="175" spans="2:27">
      <c r="B175" s="8">
        <f t="shared" si="94"/>
        <v>28</v>
      </c>
      <c r="C175" s="1">
        <f t="shared" si="72"/>
        <v>1.75</v>
      </c>
      <c r="D175" s="1">
        <f t="shared" si="73"/>
        <v>26.25</v>
      </c>
      <c r="E175" s="8">
        <f t="shared" si="74"/>
        <v>42</v>
      </c>
      <c r="F175" s="9">
        <f t="shared" si="75"/>
        <v>8.0708661417322816</v>
      </c>
      <c r="G175" s="9">
        <f t="shared" si="76"/>
        <v>9.0708661417322816</v>
      </c>
      <c r="H175" s="9">
        <f t="shared" si="77"/>
        <v>10.570866141732282</v>
      </c>
      <c r="I175" s="2">
        <f t="shared" si="78"/>
        <v>9.0039370078740149</v>
      </c>
      <c r="J175" s="2">
        <f t="shared" si="79"/>
        <v>10.003937007874015</v>
      </c>
      <c r="K175" s="1">
        <f t="shared" si="80"/>
        <v>10.334645669291339</v>
      </c>
      <c r="L175" s="1">
        <f t="shared" si="81"/>
        <v>0.6889763779527559</v>
      </c>
      <c r="M175" s="10">
        <f t="shared" si="82"/>
        <v>11.023622047244094</v>
      </c>
      <c r="P175" s="8">
        <f t="shared" si="95"/>
        <v>26.75</v>
      </c>
      <c r="Q175" s="1">
        <f t="shared" si="83"/>
        <v>1.7833333333333334</v>
      </c>
      <c r="R175" s="1">
        <f t="shared" si="84"/>
        <v>28.533333333333335</v>
      </c>
      <c r="S175" s="2">
        <f t="shared" si="85"/>
        <v>42.800000000000004</v>
      </c>
      <c r="T175" s="2">
        <f t="shared" si="86"/>
        <v>8.7007874015748001</v>
      </c>
      <c r="U175" s="2">
        <f t="shared" si="87"/>
        <v>9.7007874015748001</v>
      </c>
      <c r="V175" s="2">
        <f t="shared" si="88"/>
        <v>11.2007874015748</v>
      </c>
      <c r="W175" s="9">
        <f t="shared" si="89"/>
        <v>9.5944881889763778</v>
      </c>
      <c r="X175" s="9">
        <f t="shared" si="90"/>
        <v>10.594488188976378</v>
      </c>
      <c r="Y175" s="1">
        <f t="shared" si="91"/>
        <v>11.233595800524935</v>
      </c>
      <c r="Z175" s="1">
        <f t="shared" si="92"/>
        <v>0.70209973753280841</v>
      </c>
      <c r="AA175" s="10">
        <f t="shared" si="93"/>
        <v>10.531496062992126</v>
      </c>
    </row>
    <row r="176" spans="2:27">
      <c r="B176" s="8">
        <f t="shared" si="94"/>
        <v>28.25</v>
      </c>
      <c r="C176" s="1">
        <f t="shared" si="72"/>
        <v>1.765625</v>
      </c>
      <c r="D176" s="1">
        <f t="shared" si="73"/>
        <v>26.484375</v>
      </c>
      <c r="E176" s="8">
        <f t="shared" si="74"/>
        <v>42.375</v>
      </c>
      <c r="F176" s="9">
        <f t="shared" si="75"/>
        <v>8.3661417322834666</v>
      </c>
      <c r="G176" s="9">
        <f t="shared" si="76"/>
        <v>9.3661417322834666</v>
      </c>
      <c r="H176" s="9">
        <f t="shared" si="77"/>
        <v>10.866141732283467</v>
      </c>
      <c r="I176" s="2">
        <f t="shared" si="78"/>
        <v>9.2807578740157481</v>
      </c>
      <c r="J176" s="2">
        <f t="shared" si="79"/>
        <v>10.280757874015748</v>
      </c>
      <c r="K176" s="1">
        <f t="shared" si="80"/>
        <v>10.426919291338583</v>
      </c>
      <c r="L176" s="1">
        <f t="shared" si="81"/>
        <v>0.69512795275590555</v>
      </c>
      <c r="M176" s="10">
        <f t="shared" si="82"/>
        <v>11.122047244094489</v>
      </c>
      <c r="P176" s="8">
        <f t="shared" si="95"/>
        <v>27</v>
      </c>
      <c r="Q176" s="1">
        <f t="shared" si="83"/>
        <v>1.8</v>
      </c>
      <c r="R176" s="1">
        <f t="shared" si="84"/>
        <v>28.8</v>
      </c>
      <c r="S176" s="2">
        <f t="shared" si="85"/>
        <v>43.2</v>
      </c>
      <c r="T176" s="2">
        <f t="shared" si="86"/>
        <v>9.0157480314960594</v>
      </c>
      <c r="U176" s="2">
        <f t="shared" si="87"/>
        <v>10.015748031496059</v>
      </c>
      <c r="V176" s="2">
        <f t="shared" si="88"/>
        <v>11.515748031496059</v>
      </c>
      <c r="W176" s="9">
        <f t="shared" si="89"/>
        <v>9.8897637795275628</v>
      </c>
      <c r="X176" s="9">
        <f t="shared" si="90"/>
        <v>10.889763779527563</v>
      </c>
      <c r="Y176" s="1">
        <f t="shared" si="91"/>
        <v>11.338582677165354</v>
      </c>
      <c r="Z176" s="1">
        <f t="shared" si="92"/>
        <v>0.70866141732283461</v>
      </c>
      <c r="AA176" s="10">
        <f t="shared" si="93"/>
        <v>10.62992125984252</v>
      </c>
    </row>
    <row r="177" spans="2:27">
      <c r="B177" s="8">
        <f t="shared" si="94"/>
        <v>28.5</v>
      </c>
      <c r="C177" s="1">
        <f t="shared" si="72"/>
        <v>1.78125</v>
      </c>
      <c r="D177" s="1">
        <f t="shared" si="73"/>
        <v>26.71875</v>
      </c>
      <c r="E177" s="8">
        <f t="shared" si="74"/>
        <v>42.75</v>
      </c>
      <c r="F177" s="9">
        <f t="shared" si="75"/>
        <v>8.6614173228346445</v>
      </c>
      <c r="G177" s="9">
        <f t="shared" si="76"/>
        <v>9.6614173228346445</v>
      </c>
      <c r="H177" s="9">
        <f t="shared" si="77"/>
        <v>11.161417322834644</v>
      </c>
      <c r="I177" s="2">
        <f t="shared" si="78"/>
        <v>9.5575787401574779</v>
      </c>
      <c r="J177" s="2">
        <f t="shared" si="79"/>
        <v>10.557578740157478</v>
      </c>
      <c r="K177" s="1">
        <f t="shared" si="80"/>
        <v>10.519192913385826</v>
      </c>
      <c r="L177" s="1">
        <f t="shared" si="81"/>
        <v>0.70127952755905509</v>
      </c>
      <c r="M177" s="10">
        <f t="shared" si="82"/>
        <v>11.220472440944881</v>
      </c>
      <c r="P177" s="8">
        <f t="shared" si="95"/>
        <v>27.25</v>
      </c>
      <c r="Q177" s="1">
        <f t="shared" si="83"/>
        <v>1.8166666666666669</v>
      </c>
      <c r="R177" s="1">
        <f t="shared" si="84"/>
        <v>29.066666666666666</v>
      </c>
      <c r="S177" s="2">
        <f t="shared" si="85"/>
        <v>43.6</v>
      </c>
      <c r="T177" s="2">
        <f t="shared" si="86"/>
        <v>9.3307086614173258</v>
      </c>
      <c r="U177" s="2">
        <f t="shared" si="87"/>
        <v>10.330708661417326</v>
      </c>
      <c r="V177" s="2">
        <f t="shared" si="88"/>
        <v>11.830708661417326</v>
      </c>
      <c r="W177" s="9">
        <f t="shared" si="89"/>
        <v>10.185039370078741</v>
      </c>
      <c r="X177" s="9">
        <f t="shared" si="90"/>
        <v>11.185039370078741</v>
      </c>
      <c r="Y177" s="1">
        <f t="shared" si="91"/>
        <v>11.443569553805775</v>
      </c>
      <c r="Z177" s="1">
        <f t="shared" si="92"/>
        <v>0.71522309711286092</v>
      </c>
      <c r="AA177" s="10">
        <f t="shared" si="93"/>
        <v>10.728346456692913</v>
      </c>
    </row>
    <row r="178" spans="2:27">
      <c r="B178" s="8">
        <f t="shared" si="94"/>
        <v>28.75</v>
      </c>
      <c r="C178" s="1">
        <f t="shared" si="72"/>
        <v>1.796875</v>
      </c>
      <c r="D178" s="1">
        <f t="shared" si="73"/>
        <v>26.953125</v>
      </c>
      <c r="E178" s="8">
        <f t="shared" si="74"/>
        <v>43.125</v>
      </c>
      <c r="F178" s="9">
        <f t="shared" si="75"/>
        <v>8.9566929133858295</v>
      </c>
      <c r="G178" s="9">
        <f t="shared" si="76"/>
        <v>9.9566929133858295</v>
      </c>
      <c r="H178" s="9">
        <f t="shared" si="77"/>
        <v>11.45669291338583</v>
      </c>
      <c r="I178" s="2">
        <f t="shared" si="78"/>
        <v>9.8343996062992112</v>
      </c>
      <c r="J178" s="2">
        <f t="shared" si="79"/>
        <v>10.834399606299211</v>
      </c>
      <c r="K178" s="1">
        <f t="shared" si="80"/>
        <v>10.61146653543307</v>
      </c>
      <c r="L178" s="1">
        <f t="shared" si="81"/>
        <v>0.70743110236220474</v>
      </c>
      <c r="M178" s="10">
        <f t="shared" si="82"/>
        <v>11.318897637795276</v>
      </c>
      <c r="P178" s="8">
        <f t="shared" si="95"/>
        <v>27.5</v>
      </c>
      <c r="Q178" s="1">
        <f t="shared" si="83"/>
        <v>1.8333333333333335</v>
      </c>
      <c r="R178" s="1">
        <f t="shared" si="84"/>
        <v>29.333333333333332</v>
      </c>
      <c r="S178" s="2">
        <f t="shared" si="85"/>
        <v>44</v>
      </c>
      <c r="T178" s="2">
        <f t="shared" si="86"/>
        <v>9.645669291338578</v>
      </c>
      <c r="U178" s="2">
        <f t="shared" si="87"/>
        <v>10.645669291338578</v>
      </c>
      <c r="V178" s="2">
        <f t="shared" si="88"/>
        <v>12.145669291338578</v>
      </c>
      <c r="W178" s="9">
        <f t="shared" si="89"/>
        <v>10.480314960629926</v>
      </c>
      <c r="X178" s="9">
        <f t="shared" si="90"/>
        <v>11.480314960629926</v>
      </c>
      <c r="Y178" s="1">
        <f t="shared" si="91"/>
        <v>11.548556430446194</v>
      </c>
      <c r="Z178" s="1">
        <f t="shared" si="92"/>
        <v>0.72178477690288723</v>
      </c>
      <c r="AA178" s="10">
        <f t="shared" si="93"/>
        <v>10.826771653543307</v>
      </c>
    </row>
    <row r="179" spans="2:27">
      <c r="B179" s="8">
        <f t="shared" si="94"/>
        <v>29</v>
      </c>
      <c r="C179" s="1">
        <f t="shared" si="72"/>
        <v>1.8125</v>
      </c>
      <c r="D179" s="1">
        <f t="shared" si="73"/>
        <v>27.1875</v>
      </c>
      <c r="E179" s="8">
        <f t="shared" si="74"/>
        <v>43.5</v>
      </c>
      <c r="F179" s="9">
        <f t="shared" si="75"/>
        <v>9.2519685039370074</v>
      </c>
      <c r="G179" s="9">
        <f t="shared" si="76"/>
        <v>10.251968503937007</v>
      </c>
      <c r="H179" s="9">
        <f t="shared" si="77"/>
        <v>11.751968503937007</v>
      </c>
      <c r="I179" s="2">
        <f t="shared" si="78"/>
        <v>10.111220472440948</v>
      </c>
      <c r="J179" s="2">
        <f t="shared" si="79"/>
        <v>11.111220472440948</v>
      </c>
      <c r="K179" s="1">
        <f t="shared" si="80"/>
        <v>10.703740157480315</v>
      </c>
      <c r="L179" s="1">
        <f t="shared" si="81"/>
        <v>0.71358267716535428</v>
      </c>
      <c r="M179" s="10">
        <f t="shared" si="82"/>
        <v>11.417322834645669</v>
      </c>
      <c r="P179" s="8">
        <f t="shared" si="95"/>
        <v>27.75</v>
      </c>
      <c r="Q179" s="1">
        <f t="shared" si="83"/>
        <v>1.85</v>
      </c>
      <c r="R179" s="1">
        <f t="shared" si="84"/>
        <v>29.6</v>
      </c>
      <c r="S179" s="2">
        <f t="shared" si="85"/>
        <v>44.400000000000006</v>
      </c>
      <c r="T179" s="2">
        <f t="shared" si="86"/>
        <v>9.9606299212598444</v>
      </c>
      <c r="U179" s="2">
        <f t="shared" si="87"/>
        <v>10.960629921259844</v>
      </c>
      <c r="V179" s="2">
        <f t="shared" si="88"/>
        <v>12.460629921259844</v>
      </c>
      <c r="W179" s="9">
        <f t="shared" si="89"/>
        <v>10.775590551181097</v>
      </c>
      <c r="X179" s="9">
        <f t="shared" si="90"/>
        <v>11.775590551181097</v>
      </c>
      <c r="Y179" s="1">
        <f t="shared" si="91"/>
        <v>11.653543307086615</v>
      </c>
      <c r="Z179" s="1">
        <f t="shared" si="92"/>
        <v>0.72834645669291342</v>
      </c>
      <c r="AA179" s="10">
        <f t="shared" si="93"/>
        <v>10.9251968503937</v>
      </c>
    </row>
    <row r="180" spans="2:27">
      <c r="B180" s="8">
        <f t="shared" si="94"/>
        <v>29.25</v>
      </c>
      <c r="C180" s="1">
        <f t="shared" si="72"/>
        <v>1.828125</v>
      </c>
      <c r="D180" s="1">
        <f t="shared" si="73"/>
        <v>27.421875</v>
      </c>
      <c r="E180" s="8">
        <f t="shared" si="74"/>
        <v>43.875</v>
      </c>
      <c r="F180" s="9">
        <f t="shared" si="75"/>
        <v>9.5472440944881924</v>
      </c>
      <c r="G180" s="9">
        <f t="shared" si="76"/>
        <v>10.547244094488192</v>
      </c>
      <c r="H180" s="9">
        <f t="shared" si="77"/>
        <v>12.047244094488192</v>
      </c>
      <c r="I180" s="2">
        <f t="shared" si="78"/>
        <v>10.388041338582681</v>
      </c>
      <c r="J180" s="2">
        <f t="shared" si="79"/>
        <v>11.388041338582681</v>
      </c>
      <c r="K180" s="1">
        <f t="shared" si="80"/>
        <v>10.796013779527559</v>
      </c>
      <c r="L180" s="1">
        <f t="shared" si="81"/>
        <v>0.71973425196850394</v>
      </c>
      <c r="M180" s="10">
        <f t="shared" si="82"/>
        <v>11.515748031496063</v>
      </c>
      <c r="P180" s="8">
        <f t="shared" si="95"/>
        <v>28</v>
      </c>
      <c r="Q180" s="1">
        <f t="shared" si="83"/>
        <v>1.8666666666666669</v>
      </c>
      <c r="R180" s="1">
        <f t="shared" si="84"/>
        <v>29.866666666666667</v>
      </c>
      <c r="S180" s="2">
        <f t="shared" si="85"/>
        <v>44.8</v>
      </c>
      <c r="T180" s="2">
        <f t="shared" si="86"/>
        <v>10.275590551181104</v>
      </c>
      <c r="U180" s="2">
        <f t="shared" si="87"/>
        <v>11.275590551181104</v>
      </c>
      <c r="V180" s="2">
        <f t="shared" si="88"/>
        <v>12.775590551181104</v>
      </c>
      <c r="W180" s="9">
        <f t="shared" si="89"/>
        <v>11.070866141732282</v>
      </c>
      <c r="X180" s="9">
        <f t="shared" si="90"/>
        <v>12.070866141732282</v>
      </c>
      <c r="Y180" s="1">
        <f t="shared" si="91"/>
        <v>11.758530183727034</v>
      </c>
      <c r="Z180" s="1">
        <f t="shared" si="92"/>
        <v>0.73490813648293973</v>
      </c>
      <c r="AA180" s="10">
        <f t="shared" si="93"/>
        <v>11.023622047244094</v>
      </c>
    </row>
    <row r="181" spans="2:27">
      <c r="B181" s="8">
        <f t="shared" si="94"/>
        <v>29.5</v>
      </c>
      <c r="C181" s="1">
        <f t="shared" si="72"/>
        <v>1.84375</v>
      </c>
      <c r="D181" s="1">
        <f t="shared" si="73"/>
        <v>27.65625</v>
      </c>
      <c r="E181" s="8">
        <f t="shared" si="74"/>
        <v>44.25</v>
      </c>
      <c r="F181" s="9">
        <f t="shared" si="75"/>
        <v>9.8425196850393704</v>
      </c>
      <c r="G181" s="9">
        <f t="shared" si="76"/>
        <v>10.84251968503937</v>
      </c>
      <c r="H181" s="9">
        <f t="shared" si="77"/>
        <v>12.34251968503937</v>
      </c>
      <c r="I181" s="2">
        <f t="shared" si="78"/>
        <v>10.664862204724415</v>
      </c>
      <c r="J181" s="2">
        <f t="shared" si="79"/>
        <v>11.664862204724415</v>
      </c>
      <c r="K181" s="1">
        <f t="shared" si="80"/>
        <v>10.888287401574804</v>
      </c>
      <c r="L181" s="1">
        <f t="shared" si="81"/>
        <v>0.72588582677165359</v>
      </c>
      <c r="M181" s="10">
        <f t="shared" si="82"/>
        <v>11.614173228346457</v>
      </c>
      <c r="P181" s="8">
        <f t="shared" si="95"/>
        <v>28.25</v>
      </c>
      <c r="Q181" s="1">
        <f t="shared" si="83"/>
        <v>1.8833333333333335</v>
      </c>
      <c r="R181" s="1">
        <f t="shared" si="84"/>
        <v>30.133333333333333</v>
      </c>
      <c r="S181" s="2">
        <f t="shared" si="85"/>
        <v>45.2</v>
      </c>
      <c r="T181" s="2">
        <f t="shared" si="86"/>
        <v>10.590551181102356</v>
      </c>
      <c r="U181" s="2">
        <f t="shared" si="87"/>
        <v>11.590551181102356</v>
      </c>
      <c r="V181" s="2">
        <f t="shared" si="88"/>
        <v>13.090551181102356</v>
      </c>
      <c r="W181" s="9">
        <f t="shared" si="89"/>
        <v>11.366141732283467</v>
      </c>
      <c r="X181" s="9">
        <f t="shared" si="90"/>
        <v>12.366141732283467</v>
      </c>
      <c r="Y181" s="1">
        <f t="shared" si="91"/>
        <v>11.863517060367453</v>
      </c>
      <c r="Z181" s="1">
        <f t="shared" si="92"/>
        <v>0.74146981627296593</v>
      </c>
      <c r="AA181" s="10">
        <f t="shared" si="93"/>
        <v>11.122047244094489</v>
      </c>
    </row>
    <row r="182" spans="2:27">
      <c r="B182" s="8">
        <f t="shared" si="94"/>
        <v>29.75</v>
      </c>
      <c r="C182" s="1">
        <f t="shared" si="72"/>
        <v>1.859375</v>
      </c>
      <c r="D182" s="1">
        <f t="shared" si="73"/>
        <v>27.890625</v>
      </c>
      <c r="E182" s="8">
        <f t="shared" si="74"/>
        <v>44.625</v>
      </c>
      <c r="F182" s="9">
        <f t="shared" si="75"/>
        <v>10.137795275590548</v>
      </c>
      <c r="G182" s="9">
        <f t="shared" si="76"/>
        <v>11.137795275590548</v>
      </c>
      <c r="H182" s="9">
        <f t="shared" si="77"/>
        <v>12.637795275590548</v>
      </c>
      <c r="I182" s="2">
        <f t="shared" si="78"/>
        <v>10.941683070866141</v>
      </c>
      <c r="J182" s="2">
        <f t="shared" si="79"/>
        <v>11.941683070866141</v>
      </c>
      <c r="K182" s="1">
        <f t="shared" si="80"/>
        <v>10.980561023622046</v>
      </c>
      <c r="L182" s="1">
        <f t="shared" si="81"/>
        <v>0.73203740157480313</v>
      </c>
      <c r="M182" s="10">
        <f t="shared" si="82"/>
        <v>11.71259842519685</v>
      </c>
      <c r="P182" s="8">
        <f t="shared" si="95"/>
        <v>28.5</v>
      </c>
      <c r="Q182" s="1">
        <f t="shared" si="83"/>
        <v>1.9</v>
      </c>
      <c r="R182" s="1">
        <f t="shared" si="84"/>
        <v>30.4</v>
      </c>
      <c r="S182" s="2">
        <f t="shared" si="85"/>
        <v>45.599999999999994</v>
      </c>
      <c r="T182" s="2">
        <f t="shared" si="86"/>
        <v>10.905511811023622</v>
      </c>
      <c r="U182" s="2">
        <f t="shared" si="87"/>
        <v>11.905511811023622</v>
      </c>
      <c r="V182" s="2">
        <f t="shared" si="88"/>
        <v>13.405511811023622</v>
      </c>
      <c r="W182" s="9">
        <f t="shared" si="89"/>
        <v>11.661417322834644</v>
      </c>
      <c r="X182" s="9">
        <f t="shared" si="90"/>
        <v>12.661417322834644</v>
      </c>
      <c r="Y182" s="1">
        <f t="shared" si="91"/>
        <v>11.968503937007874</v>
      </c>
      <c r="Z182" s="1">
        <f t="shared" si="92"/>
        <v>0.74803149606299213</v>
      </c>
      <c r="AA182" s="10">
        <f t="shared" si="93"/>
        <v>11.220472440944881</v>
      </c>
    </row>
    <row r="183" spans="2:27">
      <c r="B183" s="8">
        <f t="shared" si="94"/>
        <v>30</v>
      </c>
      <c r="C183" s="1">
        <f t="shared" ref="C183:C200" si="96">B183-D183</f>
        <v>1.875</v>
      </c>
      <c r="D183" s="1">
        <f t="shared" ref="D183:D200" si="97">(100+$C$148)*B183/100</f>
        <v>28.125</v>
      </c>
      <c r="E183" s="8">
        <f t="shared" ref="E183:E200" si="98">B183*1.5</f>
        <v>45</v>
      </c>
      <c r="F183" s="9">
        <f t="shared" ref="F183:F200" si="99">M183*3-25</f>
        <v>10.433070866141733</v>
      </c>
      <c r="G183" s="9">
        <f t="shared" ref="G183:G200" si="100">M183*3-24</f>
        <v>11.433070866141733</v>
      </c>
      <c r="H183" s="9">
        <f t="shared" ref="H183:H200" si="101">M183*3-22.5</f>
        <v>12.933070866141733</v>
      </c>
      <c r="I183" s="2">
        <f t="shared" ref="I183:I200" si="102">K183*3-22</f>
        <v>11.218503937007874</v>
      </c>
      <c r="J183" s="2">
        <f t="shared" ref="J183:J200" si="103">K183*3-21</f>
        <v>12.218503937007874</v>
      </c>
      <c r="K183" s="1">
        <f t="shared" ref="K183:K200" si="104">D183/2.54</f>
        <v>11.072834645669291</v>
      </c>
      <c r="L183" s="1">
        <f t="shared" ref="L183:L200" si="105">C183/2.54</f>
        <v>0.73818897637795278</v>
      </c>
      <c r="M183" s="10">
        <f t="shared" ref="M183:M200" si="106">B183/2.54</f>
        <v>11.811023622047244</v>
      </c>
      <c r="P183" s="8">
        <f t="shared" si="95"/>
        <v>28.75</v>
      </c>
      <c r="Q183" s="1">
        <f t="shared" si="83"/>
        <v>1.916666666666667</v>
      </c>
      <c r="R183" s="1">
        <f t="shared" si="84"/>
        <v>30.666666666666668</v>
      </c>
      <c r="S183" s="2">
        <f t="shared" si="85"/>
        <v>46</v>
      </c>
      <c r="T183" s="2">
        <f t="shared" si="86"/>
        <v>11.220472440944889</v>
      </c>
      <c r="U183" s="2">
        <f t="shared" si="87"/>
        <v>12.220472440944889</v>
      </c>
      <c r="V183" s="2">
        <f t="shared" si="88"/>
        <v>13.720472440944889</v>
      </c>
      <c r="W183" s="9">
        <f t="shared" si="89"/>
        <v>11.95669291338583</v>
      </c>
      <c r="X183" s="9">
        <f t="shared" si="90"/>
        <v>12.95669291338583</v>
      </c>
      <c r="Y183" s="1">
        <f t="shared" si="91"/>
        <v>12.073490813648295</v>
      </c>
      <c r="Z183" s="1">
        <f t="shared" si="92"/>
        <v>0.75459317585301844</v>
      </c>
      <c r="AA183" s="10">
        <f t="shared" si="93"/>
        <v>11.318897637795276</v>
      </c>
    </row>
    <row r="184" spans="2:27">
      <c r="B184" s="8">
        <f t="shared" ref="B184:B200" si="107">B183+1/4</f>
        <v>30.25</v>
      </c>
      <c r="C184" s="1">
        <f t="shared" si="96"/>
        <v>1.890625</v>
      </c>
      <c r="D184" s="1">
        <f t="shared" si="97"/>
        <v>28.359375</v>
      </c>
      <c r="E184" s="8">
        <f t="shared" si="98"/>
        <v>45.375</v>
      </c>
      <c r="F184" s="9">
        <f t="shared" si="99"/>
        <v>10.728346456692911</v>
      </c>
      <c r="G184" s="9">
        <f t="shared" si="100"/>
        <v>11.728346456692911</v>
      </c>
      <c r="H184" s="9">
        <f t="shared" si="101"/>
        <v>13.228346456692911</v>
      </c>
      <c r="I184" s="2">
        <f t="shared" si="102"/>
        <v>11.495324803149607</v>
      </c>
      <c r="J184" s="2">
        <f t="shared" si="103"/>
        <v>12.495324803149607</v>
      </c>
      <c r="K184" s="1">
        <f t="shared" si="104"/>
        <v>11.165108267716535</v>
      </c>
      <c r="L184" s="1">
        <f t="shared" si="105"/>
        <v>0.74434055118110232</v>
      </c>
      <c r="M184" s="10">
        <f t="shared" si="106"/>
        <v>11.909448818897637</v>
      </c>
      <c r="P184" s="8">
        <f t="shared" si="95"/>
        <v>29</v>
      </c>
      <c r="Q184" s="1">
        <f t="shared" si="83"/>
        <v>1.9333333333333333</v>
      </c>
      <c r="R184" s="1">
        <f t="shared" si="84"/>
        <v>30.933333333333334</v>
      </c>
      <c r="S184" s="2">
        <f t="shared" si="85"/>
        <v>46.4</v>
      </c>
      <c r="T184" s="2">
        <f t="shared" si="86"/>
        <v>11.535433070866141</v>
      </c>
      <c r="U184" s="2">
        <f t="shared" si="87"/>
        <v>12.535433070866141</v>
      </c>
      <c r="V184" s="2">
        <f t="shared" si="88"/>
        <v>14.035433070866141</v>
      </c>
      <c r="W184" s="9">
        <f t="shared" si="89"/>
        <v>12.251968503937007</v>
      </c>
      <c r="X184" s="9">
        <f t="shared" si="90"/>
        <v>13.251968503937007</v>
      </c>
      <c r="Y184" s="1">
        <f t="shared" si="91"/>
        <v>12.178477690288714</v>
      </c>
      <c r="Z184" s="1">
        <f t="shared" si="92"/>
        <v>0.76115485564304464</v>
      </c>
      <c r="AA184" s="10">
        <f t="shared" si="93"/>
        <v>11.417322834645669</v>
      </c>
    </row>
    <row r="185" spans="2:27">
      <c r="B185" s="8">
        <f t="shared" si="107"/>
        <v>30.5</v>
      </c>
      <c r="C185" s="1">
        <f t="shared" si="96"/>
        <v>1.90625</v>
      </c>
      <c r="D185" s="1">
        <f t="shared" si="97"/>
        <v>28.59375</v>
      </c>
      <c r="E185" s="8">
        <f t="shared" si="98"/>
        <v>45.75</v>
      </c>
      <c r="F185" s="9">
        <f t="shared" si="99"/>
        <v>11.023622047244096</v>
      </c>
      <c r="G185" s="9">
        <f t="shared" si="100"/>
        <v>12.023622047244096</v>
      </c>
      <c r="H185" s="9">
        <f t="shared" si="101"/>
        <v>13.523622047244096</v>
      </c>
      <c r="I185" s="2">
        <f t="shared" si="102"/>
        <v>11.772145669291341</v>
      </c>
      <c r="J185" s="2">
        <f t="shared" si="103"/>
        <v>12.772145669291341</v>
      </c>
      <c r="K185" s="1">
        <f t="shared" si="104"/>
        <v>11.25738188976378</v>
      </c>
      <c r="L185" s="1">
        <f t="shared" si="105"/>
        <v>0.75049212598425197</v>
      </c>
      <c r="M185" s="10">
        <f t="shared" si="106"/>
        <v>12.007874015748031</v>
      </c>
      <c r="P185" s="8">
        <f t="shared" si="95"/>
        <v>29.25</v>
      </c>
      <c r="Q185" s="1">
        <f t="shared" si="83"/>
        <v>1.95</v>
      </c>
      <c r="R185" s="1">
        <f t="shared" si="84"/>
        <v>31.2</v>
      </c>
      <c r="S185" s="2">
        <f t="shared" si="85"/>
        <v>46.8</v>
      </c>
      <c r="T185" s="2">
        <f t="shared" si="86"/>
        <v>11.8503937007874</v>
      </c>
      <c r="U185" s="2">
        <f t="shared" si="87"/>
        <v>12.8503937007874</v>
      </c>
      <c r="V185" s="2">
        <f t="shared" si="88"/>
        <v>14.3503937007874</v>
      </c>
      <c r="W185" s="9">
        <f t="shared" si="89"/>
        <v>12.547244094488192</v>
      </c>
      <c r="X185" s="9">
        <f t="shared" si="90"/>
        <v>13.547244094488192</v>
      </c>
      <c r="Y185" s="1">
        <f t="shared" si="91"/>
        <v>12.283464566929133</v>
      </c>
      <c r="Z185" s="1">
        <f t="shared" si="92"/>
        <v>0.76771653543307083</v>
      </c>
      <c r="AA185" s="10">
        <f t="shared" si="93"/>
        <v>11.515748031496063</v>
      </c>
    </row>
    <row r="186" spans="2:27">
      <c r="B186" s="8">
        <f t="shared" si="107"/>
        <v>30.75</v>
      </c>
      <c r="C186" s="1">
        <f t="shared" si="96"/>
        <v>1.921875</v>
      </c>
      <c r="D186" s="1">
        <f t="shared" si="97"/>
        <v>28.828125</v>
      </c>
      <c r="E186" s="8">
        <f t="shared" si="98"/>
        <v>46.125</v>
      </c>
      <c r="F186" s="9">
        <f t="shared" si="99"/>
        <v>11.318897637795274</v>
      </c>
      <c r="G186" s="9">
        <f t="shared" si="100"/>
        <v>12.318897637795274</v>
      </c>
      <c r="H186" s="9">
        <f t="shared" si="101"/>
        <v>13.818897637795274</v>
      </c>
      <c r="I186" s="2">
        <f t="shared" si="102"/>
        <v>12.048966535433074</v>
      </c>
      <c r="J186" s="2">
        <f t="shared" si="103"/>
        <v>13.048966535433074</v>
      </c>
      <c r="K186" s="1">
        <f t="shared" si="104"/>
        <v>11.349655511811024</v>
      </c>
      <c r="L186" s="1">
        <f t="shared" si="105"/>
        <v>0.75664370078740162</v>
      </c>
      <c r="M186" s="10">
        <f t="shared" si="106"/>
        <v>12.106299212598426</v>
      </c>
      <c r="P186" s="8">
        <f t="shared" si="95"/>
        <v>29.5</v>
      </c>
      <c r="Q186" s="1">
        <f t="shared" si="83"/>
        <v>1.9666666666666668</v>
      </c>
      <c r="R186" s="1">
        <f t="shared" si="84"/>
        <v>31.466666666666669</v>
      </c>
      <c r="S186" s="2">
        <f t="shared" si="85"/>
        <v>47.2</v>
      </c>
      <c r="T186" s="2">
        <f t="shared" si="86"/>
        <v>12.165354330708666</v>
      </c>
      <c r="U186" s="2">
        <f t="shared" si="87"/>
        <v>13.165354330708666</v>
      </c>
      <c r="V186" s="2">
        <f t="shared" si="88"/>
        <v>14.665354330708666</v>
      </c>
      <c r="W186" s="9">
        <f t="shared" si="89"/>
        <v>12.84251968503937</v>
      </c>
      <c r="X186" s="9">
        <f t="shared" si="90"/>
        <v>13.84251968503937</v>
      </c>
      <c r="Y186" s="1">
        <f t="shared" si="91"/>
        <v>12.388451443569554</v>
      </c>
      <c r="Z186" s="1">
        <f t="shared" si="92"/>
        <v>0.77427821522309714</v>
      </c>
      <c r="AA186" s="10">
        <f t="shared" si="93"/>
        <v>11.614173228346457</v>
      </c>
    </row>
    <row r="187" spans="2:27">
      <c r="B187" s="8">
        <f t="shared" si="107"/>
        <v>31</v>
      </c>
      <c r="C187" s="1">
        <f t="shared" si="96"/>
        <v>1.9375</v>
      </c>
      <c r="D187" s="1">
        <f t="shared" si="97"/>
        <v>29.0625</v>
      </c>
      <c r="E187" s="8">
        <f t="shared" si="98"/>
        <v>46.5</v>
      </c>
      <c r="F187" s="9">
        <f t="shared" si="99"/>
        <v>11.614173228346459</v>
      </c>
      <c r="G187" s="9">
        <f t="shared" si="100"/>
        <v>12.614173228346459</v>
      </c>
      <c r="H187" s="9">
        <f t="shared" si="101"/>
        <v>14.114173228346459</v>
      </c>
      <c r="I187" s="2">
        <f t="shared" si="102"/>
        <v>12.3257874015748</v>
      </c>
      <c r="J187" s="2">
        <f t="shared" si="103"/>
        <v>13.3257874015748</v>
      </c>
      <c r="K187" s="1">
        <f t="shared" si="104"/>
        <v>11.441929133858267</v>
      </c>
      <c r="L187" s="1">
        <f t="shared" si="105"/>
        <v>0.76279527559055116</v>
      </c>
      <c r="M187" s="10">
        <f t="shared" si="106"/>
        <v>12.204724409448819</v>
      </c>
      <c r="P187" s="8">
        <f t="shared" si="95"/>
        <v>29.75</v>
      </c>
      <c r="Q187" s="1">
        <f t="shared" si="83"/>
        <v>1.9833333333333334</v>
      </c>
      <c r="R187" s="1">
        <f t="shared" si="84"/>
        <v>31.733333333333334</v>
      </c>
      <c r="S187" s="2">
        <f t="shared" si="85"/>
        <v>47.6</v>
      </c>
      <c r="T187" s="2">
        <f t="shared" si="86"/>
        <v>12.480314960629919</v>
      </c>
      <c r="U187" s="2">
        <f t="shared" si="87"/>
        <v>13.480314960629919</v>
      </c>
      <c r="V187" s="2">
        <f t="shared" si="88"/>
        <v>14.980314960629919</v>
      </c>
      <c r="W187" s="9">
        <f t="shared" si="89"/>
        <v>13.137795275590548</v>
      </c>
      <c r="X187" s="9">
        <f t="shared" si="90"/>
        <v>14.137795275590548</v>
      </c>
      <c r="Y187" s="1">
        <f t="shared" si="91"/>
        <v>12.493438320209973</v>
      </c>
      <c r="Z187" s="1">
        <f t="shared" si="92"/>
        <v>0.78083989501312334</v>
      </c>
      <c r="AA187" s="10">
        <f t="shared" si="93"/>
        <v>11.71259842519685</v>
      </c>
    </row>
    <row r="188" spans="2:27">
      <c r="B188" s="8">
        <f t="shared" si="107"/>
        <v>31.25</v>
      </c>
      <c r="C188" s="1">
        <f t="shared" si="96"/>
        <v>1.953125</v>
      </c>
      <c r="D188" s="1">
        <f t="shared" si="97"/>
        <v>29.296875</v>
      </c>
      <c r="E188" s="8">
        <f t="shared" si="98"/>
        <v>46.875</v>
      </c>
      <c r="F188" s="9">
        <f t="shared" si="99"/>
        <v>11.909448818897637</v>
      </c>
      <c r="G188" s="9">
        <f t="shared" si="100"/>
        <v>12.909448818897637</v>
      </c>
      <c r="H188" s="9">
        <f t="shared" si="101"/>
        <v>14.409448818897637</v>
      </c>
      <c r="I188" s="2">
        <f t="shared" si="102"/>
        <v>12.602608267716533</v>
      </c>
      <c r="J188" s="2">
        <f t="shared" si="103"/>
        <v>13.602608267716533</v>
      </c>
      <c r="K188" s="1">
        <f t="shared" si="104"/>
        <v>11.534202755905511</v>
      </c>
      <c r="L188" s="1">
        <f t="shared" si="105"/>
        <v>0.76894685039370081</v>
      </c>
      <c r="M188" s="10">
        <f t="shared" si="106"/>
        <v>12.303149606299213</v>
      </c>
      <c r="P188" s="8">
        <f t="shared" si="95"/>
        <v>30</v>
      </c>
      <c r="Q188" s="1">
        <f t="shared" si="83"/>
        <v>2</v>
      </c>
      <c r="R188" s="1">
        <f t="shared" si="84"/>
        <v>32</v>
      </c>
      <c r="S188" s="2">
        <f t="shared" si="85"/>
        <v>48</v>
      </c>
      <c r="T188" s="2">
        <f t="shared" si="86"/>
        <v>12.795275590551178</v>
      </c>
      <c r="U188" s="2">
        <f t="shared" si="87"/>
        <v>13.795275590551178</v>
      </c>
      <c r="V188" s="2">
        <f t="shared" si="88"/>
        <v>15.295275590551178</v>
      </c>
      <c r="W188" s="9">
        <f t="shared" si="89"/>
        <v>13.433070866141733</v>
      </c>
      <c r="X188" s="9">
        <f t="shared" si="90"/>
        <v>14.433070866141733</v>
      </c>
      <c r="Y188" s="1">
        <f t="shared" si="91"/>
        <v>12.598425196850393</v>
      </c>
      <c r="Z188" s="1">
        <f t="shared" si="92"/>
        <v>0.78740157480314954</v>
      </c>
      <c r="AA188" s="10">
        <f t="shared" si="93"/>
        <v>11.811023622047244</v>
      </c>
    </row>
    <row r="189" spans="2:27">
      <c r="B189" s="8">
        <f t="shared" si="107"/>
        <v>31.5</v>
      </c>
      <c r="C189" s="1">
        <f t="shared" si="96"/>
        <v>1.96875</v>
      </c>
      <c r="D189" s="1">
        <f t="shared" si="97"/>
        <v>29.53125</v>
      </c>
      <c r="E189" s="8">
        <f t="shared" si="98"/>
        <v>47.25</v>
      </c>
      <c r="F189" s="9">
        <f t="shared" si="99"/>
        <v>12.204724409448815</v>
      </c>
      <c r="G189" s="9">
        <f t="shared" si="100"/>
        <v>13.204724409448815</v>
      </c>
      <c r="H189" s="9">
        <f t="shared" si="101"/>
        <v>14.704724409448815</v>
      </c>
      <c r="I189" s="2">
        <f t="shared" si="102"/>
        <v>12.879429133858267</v>
      </c>
      <c r="J189" s="2">
        <f t="shared" si="103"/>
        <v>13.879429133858267</v>
      </c>
      <c r="K189" s="1">
        <f t="shared" si="104"/>
        <v>11.626476377952756</v>
      </c>
      <c r="L189" s="1">
        <f t="shared" si="105"/>
        <v>0.77509842519685035</v>
      </c>
      <c r="M189" s="10">
        <f t="shared" si="106"/>
        <v>12.401574803149606</v>
      </c>
      <c r="P189" s="8">
        <f t="shared" si="95"/>
        <v>30.25</v>
      </c>
      <c r="Q189" s="1">
        <f t="shared" si="83"/>
        <v>2.0166666666666671</v>
      </c>
      <c r="R189" s="1">
        <f t="shared" si="84"/>
        <v>32.266666666666666</v>
      </c>
      <c r="S189" s="2">
        <f t="shared" si="85"/>
        <v>48.4</v>
      </c>
      <c r="T189" s="2">
        <f t="shared" si="86"/>
        <v>13.110236220472444</v>
      </c>
      <c r="U189" s="2">
        <f t="shared" si="87"/>
        <v>14.110236220472444</v>
      </c>
      <c r="V189" s="2">
        <f t="shared" si="88"/>
        <v>15.610236220472444</v>
      </c>
      <c r="W189" s="9">
        <f t="shared" si="89"/>
        <v>13.728346456692911</v>
      </c>
      <c r="X189" s="9">
        <f t="shared" si="90"/>
        <v>14.728346456692911</v>
      </c>
      <c r="Y189" s="1">
        <f t="shared" si="91"/>
        <v>12.703412073490814</v>
      </c>
      <c r="Z189" s="1">
        <f t="shared" si="92"/>
        <v>0.79396325459317596</v>
      </c>
      <c r="AA189" s="10">
        <f t="shared" si="93"/>
        <v>11.909448818897637</v>
      </c>
    </row>
    <row r="190" spans="2:27">
      <c r="B190" s="8">
        <f t="shared" si="107"/>
        <v>31.75</v>
      </c>
      <c r="C190" s="1">
        <f t="shared" si="96"/>
        <v>1.984375</v>
      </c>
      <c r="D190" s="1">
        <f t="shared" si="97"/>
        <v>29.765625</v>
      </c>
      <c r="E190" s="8">
        <f t="shared" si="98"/>
        <v>47.625</v>
      </c>
      <c r="F190" s="9">
        <f t="shared" si="99"/>
        <v>12.5</v>
      </c>
      <c r="G190" s="9">
        <f t="shared" si="100"/>
        <v>13.5</v>
      </c>
      <c r="H190" s="9">
        <f t="shared" si="101"/>
        <v>15</v>
      </c>
      <c r="I190" s="2">
        <f t="shared" si="102"/>
        <v>13.15625</v>
      </c>
      <c r="J190" s="2">
        <f t="shared" si="103"/>
        <v>14.15625</v>
      </c>
      <c r="K190" s="1">
        <f t="shared" si="104"/>
        <v>11.71875</v>
      </c>
      <c r="L190" s="1">
        <f t="shared" si="105"/>
        <v>0.78125</v>
      </c>
      <c r="M190" s="10">
        <f t="shared" si="106"/>
        <v>12.5</v>
      </c>
      <c r="P190" s="8">
        <f t="shared" si="95"/>
        <v>30.5</v>
      </c>
      <c r="Q190" s="1">
        <f t="shared" si="83"/>
        <v>2.0333333333333332</v>
      </c>
      <c r="R190" s="1">
        <f t="shared" si="84"/>
        <v>32.533333333333331</v>
      </c>
      <c r="S190" s="2">
        <f t="shared" si="85"/>
        <v>48.8</v>
      </c>
      <c r="T190" s="2">
        <f t="shared" si="86"/>
        <v>13.425196850393696</v>
      </c>
      <c r="U190" s="2">
        <f t="shared" si="87"/>
        <v>14.425196850393696</v>
      </c>
      <c r="V190" s="2">
        <f t="shared" si="88"/>
        <v>15.925196850393696</v>
      </c>
      <c r="W190" s="9">
        <f t="shared" si="89"/>
        <v>14.023622047244096</v>
      </c>
      <c r="X190" s="9">
        <f t="shared" si="90"/>
        <v>15.023622047244096</v>
      </c>
      <c r="Y190" s="1">
        <f t="shared" si="91"/>
        <v>12.808398950131233</v>
      </c>
      <c r="Z190" s="1">
        <f t="shared" si="92"/>
        <v>0.80052493438320205</v>
      </c>
      <c r="AA190" s="10">
        <f t="shared" si="93"/>
        <v>12.007874015748031</v>
      </c>
    </row>
    <row r="191" spans="2:27">
      <c r="B191" s="8">
        <f t="shared" si="107"/>
        <v>32</v>
      </c>
      <c r="C191" s="1">
        <f t="shared" si="96"/>
        <v>2</v>
      </c>
      <c r="D191" s="1">
        <f t="shared" si="97"/>
        <v>30</v>
      </c>
      <c r="E191" s="8">
        <f t="shared" si="98"/>
        <v>48</v>
      </c>
      <c r="F191" s="9">
        <f t="shared" si="99"/>
        <v>12.795275590551178</v>
      </c>
      <c r="G191" s="9">
        <f t="shared" si="100"/>
        <v>13.795275590551178</v>
      </c>
      <c r="H191" s="9">
        <f t="shared" si="101"/>
        <v>15.295275590551178</v>
      </c>
      <c r="I191" s="2">
        <f t="shared" si="102"/>
        <v>13.433070866141733</v>
      </c>
      <c r="J191" s="2">
        <f t="shared" si="103"/>
        <v>14.433070866141733</v>
      </c>
      <c r="K191" s="1">
        <f t="shared" si="104"/>
        <v>11.811023622047244</v>
      </c>
      <c r="L191" s="1">
        <f t="shared" si="105"/>
        <v>0.78740157480314954</v>
      </c>
      <c r="M191" s="10">
        <f t="shared" si="106"/>
        <v>12.598425196850393</v>
      </c>
      <c r="P191" s="8">
        <f t="shared" si="95"/>
        <v>30.75</v>
      </c>
      <c r="Q191" s="1">
        <f t="shared" si="83"/>
        <v>2.0499999999999998</v>
      </c>
      <c r="R191" s="1">
        <f t="shared" si="84"/>
        <v>32.799999999999997</v>
      </c>
      <c r="S191" s="2">
        <f t="shared" si="85"/>
        <v>49.199999999999996</v>
      </c>
      <c r="T191" s="2">
        <f t="shared" si="86"/>
        <v>13.740157480314956</v>
      </c>
      <c r="U191" s="2">
        <f t="shared" si="87"/>
        <v>14.740157480314956</v>
      </c>
      <c r="V191" s="2">
        <f t="shared" si="88"/>
        <v>16.240157480314956</v>
      </c>
      <c r="W191" s="9">
        <f t="shared" si="89"/>
        <v>14.318897637795274</v>
      </c>
      <c r="X191" s="9">
        <f t="shared" si="90"/>
        <v>15.318897637795274</v>
      </c>
      <c r="Y191" s="1">
        <f t="shared" si="91"/>
        <v>12.913385826771652</v>
      </c>
      <c r="Z191" s="1">
        <f t="shared" si="92"/>
        <v>0.80708661417322825</v>
      </c>
      <c r="AA191" s="10">
        <f t="shared" si="93"/>
        <v>12.106299212598426</v>
      </c>
    </row>
    <row r="192" spans="2:27">
      <c r="B192" s="8">
        <f t="shared" si="107"/>
        <v>32.25</v>
      </c>
      <c r="C192" s="1">
        <f t="shared" si="96"/>
        <v>2.015625</v>
      </c>
      <c r="D192" s="1">
        <f t="shared" si="97"/>
        <v>30.234375</v>
      </c>
      <c r="E192" s="8">
        <f t="shared" si="98"/>
        <v>48.375</v>
      </c>
      <c r="F192" s="9">
        <f t="shared" si="99"/>
        <v>13.090551181102363</v>
      </c>
      <c r="G192" s="9">
        <f t="shared" si="100"/>
        <v>14.090551181102363</v>
      </c>
      <c r="H192" s="9">
        <f t="shared" si="101"/>
        <v>15.590551181102363</v>
      </c>
      <c r="I192" s="2">
        <f t="shared" si="102"/>
        <v>13.709891732283467</v>
      </c>
      <c r="J192" s="2">
        <f t="shared" si="103"/>
        <v>14.709891732283467</v>
      </c>
      <c r="K192" s="1">
        <f t="shared" si="104"/>
        <v>11.903297244094489</v>
      </c>
      <c r="L192" s="1">
        <f t="shared" si="105"/>
        <v>0.79355314960629919</v>
      </c>
      <c r="M192" s="10">
        <f t="shared" si="106"/>
        <v>12.696850393700787</v>
      </c>
      <c r="P192" s="8">
        <f t="shared" si="95"/>
        <v>31</v>
      </c>
      <c r="Q192" s="1">
        <f t="shared" si="83"/>
        <v>2.0666666666666669</v>
      </c>
      <c r="R192" s="1">
        <f t="shared" si="84"/>
        <v>33.06666666666667</v>
      </c>
      <c r="S192" s="2">
        <f t="shared" si="85"/>
        <v>49.600000000000009</v>
      </c>
      <c r="T192" s="2">
        <f t="shared" si="86"/>
        <v>14.055118110236222</v>
      </c>
      <c r="U192" s="2">
        <f t="shared" si="87"/>
        <v>15.055118110236222</v>
      </c>
      <c r="V192" s="2">
        <f t="shared" si="88"/>
        <v>16.555118110236222</v>
      </c>
      <c r="W192" s="9">
        <f t="shared" si="89"/>
        <v>14.614173228346459</v>
      </c>
      <c r="X192" s="9">
        <f t="shared" si="90"/>
        <v>15.614173228346459</v>
      </c>
      <c r="Y192" s="1">
        <f t="shared" si="91"/>
        <v>13.018372703412075</v>
      </c>
      <c r="Z192" s="1">
        <f t="shared" si="92"/>
        <v>0.81364829396325467</v>
      </c>
      <c r="AA192" s="10">
        <f t="shared" si="93"/>
        <v>12.204724409448819</v>
      </c>
    </row>
    <row r="193" spans="2:27">
      <c r="B193" s="8">
        <f t="shared" si="107"/>
        <v>32.5</v>
      </c>
      <c r="C193" s="1">
        <f t="shared" si="96"/>
        <v>2.03125</v>
      </c>
      <c r="D193" s="1">
        <f t="shared" si="97"/>
        <v>30.46875</v>
      </c>
      <c r="E193" s="8">
        <f t="shared" si="98"/>
        <v>48.75</v>
      </c>
      <c r="F193" s="9">
        <f t="shared" si="99"/>
        <v>13.385826771653541</v>
      </c>
      <c r="G193" s="9">
        <f t="shared" si="100"/>
        <v>14.385826771653541</v>
      </c>
      <c r="H193" s="9">
        <f t="shared" si="101"/>
        <v>15.885826771653541</v>
      </c>
      <c r="I193" s="2">
        <f t="shared" si="102"/>
        <v>13.986712598425193</v>
      </c>
      <c r="J193" s="2">
        <f t="shared" si="103"/>
        <v>14.986712598425193</v>
      </c>
      <c r="K193" s="1">
        <f t="shared" si="104"/>
        <v>11.995570866141732</v>
      </c>
      <c r="L193" s="1">
        <f t="shared" si="105"/>
        <v>0.79970472440944884</v>
      </c>
      <c r="M193" s="10">
        <f t="shared" si="106"/>
        <v>12.795275590551181</v>
      </c>
      <c r="P193" s="8">
        <f t="shared" si="95"/>
        <v>31.25</v>
      </c>
      <c r="Q193" s="1">
        <f t="shared" si="83"/>
        <v>2.0833333333333335</v>
      </c>
      <c r="R193" s="1">
        <f t="shared" si="84"/>
        <v>33.333333333333336</v>
      </c>
      <c r="S193" s="2">
        <f t="shared" si="85"/>
        <v>50</v>
      </c>
      <c r="T193" s="2">
        <f t="shared" si="86"/>
        <v>14.370078740157481</v>
      </c>
      <c r="U193" s="2">
        <f t="shared" si="87"/>
        <v>15.370078740157481</v>
      </c>
      <c r="V193" s="2">
        <f t="shared" si="88"/>
        <v>16.870078740157481</v>
      </c>
      <c r="W193" s="9">
        <f t="shared" si="89"/>
        <v>14.909448818897637</v>
      </c>
      <c r="X193" s="9">
        <f t="shared" si="90"/>
        <v>15.909448818897637</v>
      </c>
      <c r="Y193" s="1">
        <f t="shared" si="91"/>
        <v>13.123359580052494</v>
      </c>
      <c r="Z193" s="1">
        <f t="shared" si="92"/>
        <v>0.82020997375328086</v>
      </c>
      <c r="AA193" s="10">
        <f t="shared" si="93"/>
        <v>12.303149606299213</v>
      </c>
    </row>
    <row r="194" spans="2:27">
      <c r="B194" s="8">
        <f t="shared" si="107"/>
        <v>32.75</v>
      </c>
      <c r="C194" s="1">
        <f t="shared" si="96"/>
        <v>2.046875</v>
      </c>
      <c r="D194" s="1">
        <f t="shared" si="97"/>
        <v>30.703125</v>
      </c>
      <c r="E194" s="8">
        <f t="shared" si="98"/>
        <v>49.125</v>
      </c>
      <c r="F194" s="9">
        <f t="shared" si="99"/>
        <v>13.681102362204726</v>
      </c>
      <c r="G194" s="9">
        <f t="shared" si="100"/>
        <v>14.681102362204726</v>
      </c>
      <c r="H194" s="9">
        <f t="shared" si="101"/>
        <v>16.181102362204726</v>
      </c>
      <c r="I194" s="2">
        <f t="shared" si="102"/>
        <v>14.263533464566926</v>
      </c>
      <c r="J194" s="2">
        <f t="shared" si="103"/>
        <v>15.263533464566926</v>
      </c>
      <c r="K194" s="1">
        <f t="shared" si="104"/>
        <v>12.087844488188976</v>
      </c>
      <c r="L194" s="1">
        <f t="shared" si="105"/>
        <v>0.80585629921259838</v>
      </c>
      <c r="M194" s="10">
        <f t="shared" si="106"/>
        <v>12.893700787401574</v>
      </c>
      <c r="P194" s="8">
        <f t="shared" si="95"/>
        <v>31.5</v>
      </c>
      <c r="Q194" s="1">
        <f t="shared" si="83"/>
        <v>2.1</v>
      </c>
      <c r="R194" s="1">
        <f t="shared" si="84"/>
        <v>33.6</v>
      </c>
      <c r="S194" s="2">
        <f t="shared" si="85"/>
        <v>50.400000000000006</v>
      </c>
      <c r="T194" s="2">
        <f t="shared" si="86"/>
        <v>14.685039370078741</v>
      </c>
      <c r="U194" s="2">
        <f t="shared" si="87"/>
        <v>15.685039370078741</v>
      </c>
      <c r="V194" s="2">
        <f t="shared" si="88"/>
        <v>17.185039370078741</v>
      </c>
      <c r="W194" s="9">
        <f t="shared" si="89"/>
        <v>15.204724409448815</v>
      </c>
      <c r="X194" s="9">
        <f t="shared" si="90"/>
        <v>16.204724409448815</v>
      </c>
      <c r="Y194" s="1">
        <f t="shared" si="91"/>
        <v>13.228346456692913</v>
      </c>
      <c r="Z194" s="1">
        <f t="shared" si="92"/>
        <v>0.82677165354330706</v>
      </c>
      <c r="AA194" s="10">
        <f t="shared" si="93"/>
        <v>12.401574803149606</v>
      </c>
    </row>
    <row r="195" spans="2:27">
      <c r="B195" s="8">
        <f t="shared" si="107"/>
        <v>33</v>
      </c>
      <c r="C195" s="1">
        <f t="shared" si="96"/>
        <v>2.0625</v>
      </c>
      <c r="D195" s="1">
        <f t="shared" si="97"/>
        <v>30.9375</v>
      </c>
      <c r="E195" s="8">
        <f t="shared" si="98"/>
        <v>49.5</v>
      </c>
      <c r="F195" s="9">
        <f t="shared" si="99"/>
        <v>13.976377952755904</v>
      </c>
      <c r="G195" s="9">
        <f t="shared" si="100"/>
        <v>14.976377952755904</v>
      </c>
      <c r="H195" s="9">
        <f t="shared" si="101"/>
        <v>16.476377952755904</v>
      </c>
      <c r="I195" s="2">
        <f t="shared" si="102"/>
        <v>14.540354330708659</v>
      </c>
      <c r="J195" s="2">
        <f t="shared" si="103"/>
        <v>15.540354330708659</v>
      </c>
      <c r="K195" s="1">
        <f t="shared" si="104"/>
        <v>12.18011811023622</v>
      </c>
      <c r="L195" s="1">
        <f t="shared" si="105"/>
        <v>0.81200787401574803</v>
      </c>
      <c r="M195" s="10">
        <f t="shared" si="106"/>
        <v>12.992125984251969</v>
      </c>
      <c r="P195" s="8">
        <f t="shared" si="95"/>
        <v>31.75</v>
      </c>
      <c r="Q195" s="1">
        <f t="shared" si="83"/>
        <v>2.1166666666666667</v>
      </c>
      <c r="R195" s="1">
        <f t="shared" si="84"/>
        <v>33.866666666666667</v>
      </c>
      <c r="S195" s="2">
        <f t="shared" si="85"/>
        <v>50.8</v>
      </c>
      <c r="T195" s="2">
        <f t="shared" si="86"/>
        <v>15</v>
      </c>
      <c r="U195" s="2">
        <f t="shared" si="87"/>
        <v>16</v>
      </c>
      <c r="V195" s="2">
        <f t="shared" si="88"/>
        <v>17.5</v>
      </c>
      <c r="W195" s="9">
        <f t="shared" si="89"/>
        <v>15.5</v>
      </c>
      <c r="X195" s="9">
        <f t="shared" si="90"/>
        <v>16.5</v>
      </c>
      <c r="Y195" s="1">
        <f t="shared" si="91"/>
        <v>13.333333333333334</v>
      </c>
      <c r="Z195" s="1">
        <f t="shared" si="92"/>
        <v>0.83333333333333337</v>
      </c>
      <c r="AA195" s="10">
        <f t="shared" si="93"/>
        <v>12.5</v>
      </c>
    </row>
    <row r="196" spans="2:27">
      <c r="B196" s="8">
        <f t="shared" si="107"/>
        <v>33.25</v>
      </c>
      <c r="C196" s="1">
        <f t="shared" si="96"/>
        <v>2.078125</v>
      </c>
      <c r="D196" s="1">
        <f t="shared" si="97"/>
        <v>31.171875</v>
      </c>
      <c r="E196" s="8">
        <f t="shared" si="98"/>
        <v>49.875</v>
      </c>
      <c r="F196" s="9">
        <f t="shared" si="99"/>
        <v>14.271653543307082</v>
      </c>
      <c r="G196" s="9">
        <f t="shared" si="100"/>
        <v>15.271653543307082</v>
      </c>
      <c r="H196" s="9">
        <f t="shared" si="101"/>
        <v>16.771653543307082</v>
      </c>
      <c r="I196" s="2">
        <f t="shared" si="102"/>
        <v>14.817175196850393</v>
      </c>
      <c r="J196" s="2">
        <f t="shared" si="103"/>
        <v>15.817175196850393</v>
      </c>
      <c r="K196" s="1">
        <f t="shared" si="104"/>
        <v>12.272391732283465</v>
      </c>
      <c r="L196" s="1">
        <f t="shared" si="105"/>
        <v>0.81815944881889757</v>
      </c>
      <c r="M196" s="10">
        <f t="shared" si="106"/>
        <v>13.090551181102361</v>
      </c>
      <c r="P196" s="8">
        <f t="shared" si="95"/>
        <v>32</v>
      </c>
      <c r="Q196" s="1">
        <f t="shared" si="83"/>
        <v>2.1333333333333333</v>
      </c>
      <c r="R196" s="1">
        <f t="shared" si="84"/>
        <v>34.133333333333333</v>
      </c>
      <c r="S196" s="2">
        <f t="shared" si="85"/>
        <v>51.2</v>
      </c>
      <c r="T196" s="2">
        <f t="shared" si="86"/>
        <v>15.314960629921259</v>
      </c>
      <c r="U196" s="2">
        <f t="shared" si="87"/>
        <v>16.314960629921259</v>
      </c>
      <c r="V196" s="2">
        <f t="shared" si="88"/>
        <v>17.814960629921259</v>
      </c>
      <c r="W196" s="9">
        <f t="shared" si="89"/>
        <v>15.795275590551178</v>
      </c>
      <c r="X196" s="9">
        <f t="shared" si="90"/>
        <v>16.795275590551178</v>
      </c>
      <c r="Y196" s="1">
        <f t="shared" si="91"/>
        <v>13.438320209973753</v>
      </c>
      <c r="Z196" s="1">
        <f t="shared" si="92"/>
        <v>0.83989501312335957</v>
      </c>
      <c r="AA196" s="10">
        <f t="shared" si="93"/>
        <v>12.598425196850393</v>
      </c>
    </row>
    <row r="197" spans="2:27">
      <c r="B197" s="8">
        <f t="shared" si="107"/>
        <v>33.5</v>
      </c>
      <c r="C197" s="1">
        <f t="shared" si="96"/>
        <v>2.09375</v>
      </c>
      <c r="D197" s="1">
        <f t="shared" si="97"/>
        <v>31.40625</v>
      </c>
      <c r="E197" s="8">
        <f t="shared" si="98"/>
        <v>50.25</v>
      </c>
      <c r="F197" s="9">
        <f t="shared" si="99"/>
        <v>14.566929133858267</v>
      </c>
      <c r="G197" s="9">
        <f t="shared" si="100"/>
        <v>15.566929133858267</v>
      </c>
      <c r="H197" s="9">
        <f t="shared" si="101"/>
        <v>17.066929133858267</v>
      </c>
      <c r="I197" s="2">
        <f t="shared" si="102"/>
        <v>15.093996062992126</v>
      </c>
      <c r="J197" s="2">
        <f t="shared" si="103"/>
        <v>16.093996062992126</v>
      </c>
      <c r="K197" s="1">
        <f t="shared" si="104"/>
        <v>12.364665354330709</v>
      </c>
      <c r="L197" s="1">
        <f t="shared" si="105"/>
        <v>0.82431102362204722</v>
      </c>
      <c r="M197" s="10">
        <f t="shared" si="106"/>
        <v>13.188976377952756</v>
      </c>
      <c r="P197" s="8">
        <f t="shared" si="95"/>
        <v>32.25</v>
      </c>
      <c r="Q197" s="1">
        <f t="shared" si="83"/>
        <v>2.15</v>
      </c>
      <c r="R197" s="1">
        <f t="shared" si="84"/>
        <v>34.4</v>
      </c>
      <c r="S197" s="2">
        <f t="shared" si="85"/>
        <v>51.599999999999994</v>
      </c>
      <c r="T197" s="2">
        <f t="shared" si="86"/>
        <v>15.629921259842519</v>
      </c>
      <c r="U197" s="2">
        <f t="shared" si="87"/>
        <v>16.629921259842519</v>
      </c>
      <c r="V197" s="2">
        <f t="shared" si="88"/>
        <v>18.129921259842519</v>
      </c>
      <c r="W197" s="9">
        <f t="shared" si="89"/>
        <v>16.090551181102363</v>
      </c>
      <c r="X197" s="9">
        <f t="shared" si="90"/>
        <v>17.090551181102363</v>
      </c>
      <c r="Y197" s="1">
        <f t="shared" si="91"/>
        <v>13.543307086614172</v>
      </c>
      <c r="Z197" s="1">
        <f t="shared" si="92"/>
        <v>0.84645669291338577</v>
      </c>
      <c r="AA197" s="10">
        <f t="shared" si="93"/>
        <v>12.696850393700787</v>
      </c>
    </row>
    <row r="198" spans="2:27">
      <c r="B198" s="8">
        <f t="shared" si="107"/>
        <v>33.75</v>
      </c>
      <c r="C198" s="1">
        <f t="shared" si="96"/>
        <v>2.109375</v>
      </c>
      <c r="D198" s="1">
        <f t="shared" si="97"/>
        <v>31.640625</v>
      </c>
      <c r="E198" s="8">
        <f t="shared" si="98"/>
        <v>50.625</v>
      </c>
      <c r="F198" s="9">
        <f t="shared" si="99"/>
        <v>14.862204724409452</v>
      </c>
      <c r="G198" s="9">
        <f t="shared" si="100"/>
        <v>15.862204724409452</v>
      </c>
      <c r="H198" s="9">
        <f t="shared" si="101"/>
        <v>17.362204724409452</v>
      </c>
      <c r="I198" s="2">
        <f t="shared" si="102"/>
        <v>15.370816929133852</v>
      </c>
      <c r="J198" s="2">
        <f t="shared" si="103"/>
        <v>16.370816929133852</v>
      </c>
      <c r="K198" s="1">
        <f t="shared" si="104"/>
        <v>12.456938976377952</v>
      </c>
      <c r="L198" s="1">
        <f t="shared" si="105"/>
        <v>0.83046259842519687</v>
      </c>
      <c r="M198" s="10">
        <f t="shared" si="106"/>
        <v>13.28740157480315</v>
      </c>
    </row>
    <row r="199" spans="2:27">
      <c r="B199" s="8">
        <f t="shared" si="107"/>
        <v>34</v>
      </c>
      <c r="C199" s="1">
        <f t="shared" si="96"/>
        <v>2.125</v>
      </c>
      <c r="D199" s="1">
        <f t="shared" si="97"/>
        <v>31.875</v>
      </c>
      <c r="E199" s="8">
        <f t="shared" si="98"/>
        <v>51</v>
      </c>
      <c r="F199" s="9">
        <f t="shared" si="99"/>
        <v>15.15748031496063</v>
      </c>
      <c r="G199" s="9">
        <f t="shared" si="100"/>
        <v>16.15748031496063</v>
      </c>
      <c r="H199" s="9">
        <f t="shared" si="101"/>
        <v>17.65748031496063</v>
      </c>
      <c r="I199" s="2">
        <f t="shared" si="102"/>
        <v>15.647637795275585</v>
      </c>
      <c r="J199" s="2">
        <f t="shared" si="103"/>
        <v>16.647637795275585</v>
      </c>
      <c r="K199" s="1">
        <f t="shared" si="104"/>
        <v>12.549212598425196</v>
      </c>
      <c r="L199" s="1">
        <f t="shared" si="105"/>
        <v>0.83661417322834641</v>
      </c>
      <c r="M199" s="10">
        <f t="shared" si="106"/>
        <v>13.385826771653543</v>
      </c>
    </row>
    <row r="200" spans="2:27">
      <c r="B200" s="8">
        <f t="shared" si="107"/>
        <v>34.25</v>
      </c>
      <c r="C200" s="1">
        <f t="shared" si="96"/>
        <v>2.140625</v>
      </c>
      <c r="D200" s="1">
        <f t="shared" si="97"/>
        <v>32.109375</v>
      </c>
      <c r="E200" s="8">
        <f t="shared" si="98"/>
        <v>51.375</v>
      </c>
      <c r="F200" s="9">
        <f t="shared" si="99"/>
        <v>15.452755905511808</v>
      </c>
      <c r="G200" s="9">
        <f t="shared" si="100"/>
        <v>16.452755905511808</v>
      </c>
      <c r="H200" s="9">
        <f t="shared" si="101"/>
        <v>17.952755905511808</v>
      </c>
      <c r="I200" s="2">
        <f t="shared" si="102"/>
        <v>15.924458661417319</v>
      </c>
      <c r="J200" s="2">
        <f t="shared" si="103"/>
        <v>16.924458661417319</v>
      </c>
      <c r="K200" s="1">
        <f t="shared" si="104"/>
        <v>12.641486220472441</v>
      </c>
      <c r="L200" s="1">
        <f t="shared" si="105"/>
        <v>0.84276574803149606</v>
      </c>
      <c r="M200" s="10">
        <f t="shared" si="106"/>
        <v>13.484251968503937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hyperlinks>
    <hyperlink ref="I1" r:id="rId1" tooltip="https://creativecommons.org/licenses_x000a_Left click once to follow this link._x000a_Middle click once to select this cell"/>
  </hyperlinks>
  <pageMargins left="1" right="1" top="1.667" bottom="1.667" header="1" footer="1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Shoe Size Calculator</vt:lpstr>
      <vt:lpstr>Shoe Size Conversion Tables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Shoe Size Calculator</dc:title>
  <dc:subject>Shoe &amp; Foot Sizes (Lengths) with Variable Toe Room</dc:subject>
  <dc:creator>J. S. Gilstrap</dc:creator>
  <cp:keywords/>
  <dc:description>(CC-BY-NC-ND 4.0) Creative Commons, Attribution, Non-Commercial, No Derivative Works._x000d_</dc:description>
  <cp:lastModifiedBy>J. S. Gilstrap</cp:lastModifiedBy>
  <dcterms:modified xsi:type="dcterms:W3CDTF">2018-08-09T19:23:08Z</dcterms:modified>
  <cp:category/>
</cp:coreProperties>
</file>